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defaultThemeVersion="124226"/>
  <bookViews>
    <workbookView xWindow="0" yWindow="0" windowWidth="11700" windowHeight="8535" activeTab="3"/>
  </bookViews>
  <sheets>
    <sheet name="封面2021nb" sheetId="1" r:id="rId1"/>
    <sheet name="目录2021nb" sheetId="2" r:id="rId2"/>
    <sheet name="医疗资2021nb01" sheetId="3" r:id="rId3"/>
    <sheet name="医疗2021nb02" sheetId="4" r:id="rId4"/>
    <sheet name="医疗暂2021nb03" sheetId="5" r:id="rId5"/>
    <sheet name="其医资2021nb04" sheetId="6" r:id="rId6"/>
    <sheet name="其医收支2021nb05-1" sheetId="7" r:id="rId7"/>
    <sheet name="其医收支2021nb05-2" sheetId="8" r:id="rId8"/>
    <sheet name="其医暂2021nb06" sheetId="9" r:id="rId9"/>
    <sheet name="居民资2021nb07" sheetId="10" r:id="rId10"/>
    <sheet name="居民收支2021nb08" sheetId="11" r:id="rId11"/>
    <sheet name="居民医疗暂2021nb09" sheetId="12" r:id="rId12"/>
    <sheet name="封闭资2021nbf01" sheetId="13" r:id="rId13"/>
    <sheet name="封闭收支2021nbf02" sheetId="14" r:id="rId14"/>
    <sheet name="封闭其医收支2021nbf03-1" sheetId="15" r:id="rId15"/>
    <sheet name="封闭其医收支2021nbf03-2" sheetId="16" r:id="rId16"/>
    <sheet name="补充资料表一2021nbb01" sheetId="17" r:id="rId17"/>
    <sheet name="补充资料表二2021nbb02" sheetId="18" r:id="rId18"/>
    <sheet name="补充资料表三2021nbb03" sheetId="19" r:id="rId19"/>
    <sheet name="补充资料表四2021nbb04" sheetId="20" r:id="rId20"/>
  </sheets>
  <definedNames>
    <definedName name="_xlnm.Print_Area" localSheetId="1">目录2021nb!$A$1:$H$19</definedName>
  </definedNames>
  <calcPr calcId="125725"/>
</workbook>
</file>

<file path=xl/calcChain.xml><?xml version="1.0" encoding="utf-8"?>
<calcChain xmlns="http://schemas.openxmlformats.org/spreadsheetml/2006/main">
  <c r="I4" i="4"/>
  <c r="K7"/>
  <c r="L7"/>
  <c r="M7"/>
  <c r="N7"/>
  <c r="N27" s="1"/>
  <c r="N31" s="1"/>
  <c r="B16" i="20"/>
  <c r="B15"/>
  <c r="B14"/>
  <c r="B13"/>
  <c r="B12"/>
  <c r="B11"/>
  <c r="B10"/>
  <c r="B9"/>
  <c r="B8"/>
  <c r="B7"/>
  <c r="F8" i="19"/>
  <c r="C8"/>
  <c r="A8"/>
  <c r="B12" i="18"/>
  <c r="B11"/>
  <c r="B10"/>
  <c r="B9"/>
  <c r="B8"/>
  <c r="F25" i="16"/>
  <c r="F24"/>
  <c r="C24"/>
  <c r="F15"/>
  <c r="F14"/>
  <c r="C14"/>
  <c r="F25" i="15"/>
  <c r="F24"/>
  <c r="C24"/>
  <c r="F15"/>
  <c r="F14"/>
  <c r="C14"/>
  <c r="N31" i="14"/>
  <c r="M31"/>
  <c r="L31"/>
  <c r="K31"/>
  <c r="J31"/>
  <c r="G31"/>
  <c r="F31"/>
  <c r="E31"/>
  <c r="D31"/>
  <c r="C31"/>
  <c r="K29"/>
  <c r="J29"/>
  <c r="N28"/>
  <c r="M28"/>
  <c r="L28"/>
  <c r="K28"/>
  <c r="J28"/>
  <c r="D28"/>
  <c r="C28"/>
  <c r="N25"/>
  <c r="M25"/>
  <c r="L25"/>
  <c r="K25"/>
  <c r="J25"/>
  <c r="G25"/>
  <c r="F25"/>
  <c r="E25"/>
  <c r="D25"/>
  <c r="C25"/>
  <c r="K23"/>
  <c r="J23"/>
  <c r="D23"/>
  <c r="C23"/>
  <c r="K22"/>
  <c r="J22"/>
  <c r="D22"/>
  <c r="C22"/>
  <c r="N20"/>
  <c r="M20"/>
  <c r="L20"/>
  <c r="K20"/>
  <c r="J20"/>
  <c r="G20"/>
  <c r="F20"/>
  <c r="E20"/>
  <c r="D20"/>
  <c r="C20"/>
  <c r="K18"/>
  <c r="J18"/>
  <c r="D18"/>
  <c r="C18"/>
  <c r="D17"/>
  <c r="C17"/>
  <c r="D16"/>
  <c r="C16"/>
  <c r="D15"/>
  <c r="C15"/>
  <c r="K14"/>
  <c r="J14"/>
  <c r="D14"/>
  <c r="C14"/>
  <c r="D13"/>
  <c r="C13"/>
  <c r="D12"/>
  <c r="C12"/>
  <c r="D11"/>
  <c r="C11"/>
  <c r="G10"/>
  <c r="F10"/>
  <c r="E10"/>
  <c r="D10"/>
  <c r="C10"/>
  <c r="K9"/>
  <c r="J9"/>
  <c r="D9"/>
  <c r="C9"/>
  <c r="K8"/>
  <c r="J8"/>
  <c r="D8"/>
  <c r="C8"/>
  <c r="N7"/>
  <c r="M7"/>
  <c r="L7"/>
  <c r="K7"/>
  <c r="J7"/>
  <c r="G7"/>
  <c r="F7"/>
  <c r="E7"/>
  <c r="D7"/>
  <c r="C7"/>
  <c r="H17" i="13"/>
  <c r="C17"/>
  <c r="H16"/>
  <c r="C16"/>
  <c r="H15"/>
  <c r="C15"/>
  <c r="L14"/>
  <c r="K14"/>
  <c r="J14"/>
  <c r="I14"/>
  <c r="H14"/>
  <c r="G14"/>
  <c r="F14"/>
  <c r="E14"/>
  <c r="D14"/>
  <c r="C14"/>
  <c r="H13"/>
  <c r="C13"/>
  <c r="H12"/>
  <c r="C12"/>
  <c r="H11"/>
  <c r="C11"/>
  <c r="H10"/>
  <c r="C10"/>
  <c r="H9"/>
  <c r="C9"/>
  <c r="H8"/>
  <c r="C8"/>
  <c r="L7"/>
  <c r="K7"/>
  <c r="J7"/>
  <c r="I7"/>
  <c r="H7"/>
  <c r="G7"/>
  <c r="F7"/>
  <c r="E7"/>
  <c r="D7"/>
  <c r="C7"/>
  <c r="H31" i="12"/>
  <c r="C31"/>
  <c r="H33" i="11"/>
  <c r="D33"/>
  <c r="H31"/>
  <c r="H29"/>
  <c r="D29"/>
  <c r="H24"/>
  <c r="D24"/>
  <c r="D17"/>
  <c r="D16"/>
  <c r="H15"/>
  <c r="D13"/>
  <c r="H7"/>
  <c r="D7"/>
  <c r="D12" i="10"/>
  <c r="C12"/>
  <c r="D7"/>
  <c r="C7"/>
  <c r="H31" i="9"/>
  <c r="C31"/>
  <c r="F31" i="8"/>
  <c r="F30"/>
  <c r="F29"/>
  <c r="C29"/>
  <c r="F26"/>
  <c r="C26"/>
  <c r="F20"/>
  <c r="F17"/>
  <c r="F16"/>
  <c r="F15"/>
  <c r="C15"/>
  <c r="F12"/>
  <c r="C12"/>
  <c r="F30" i="7"/>
  <c r="F29"/>
  <c r="F28"/>
  <c r="C28"/>
  <c r="F25"/>
  <c r="C25"/>
  <c r="F18"/>
  <c r="F17"/>
  <c r="F16"/>
  <c r="C16"/>
  <c r="F13"/>
  <c r="C13"/>
  <c r="F8"/>
  <c r="D16" i="6"/>
  <c r="C16"/>
  <c r="D13"/>
  <c r="C13"/>
  <c r="D7"/>
  <c r="C7"/>
  <c r="H31" i="5"/>
  <c r="C31"/>
  <c r="K34" i="4"/>
  <c r="J34" s="1"/>
  <c r="D33"/>
  <c r="C33" s="1"/>
  <c r="K29"/>
  <c r="J29"/>
  <c r="D29"/>
  <c r="C29" s="1"/>
  <c r="K28"/>
  <c r="J28"/>
  <c r="D28"/>
  <c r="C28" s="1"/>
  <c r="G27"/>
  <c r="G31" s="1"/>
  <c r="G35" s="1"/>
  <c r="K26"/>
  <c r="J26" s="1"/>
  <c r="D26"/>
  <c r="C26" s="1"/>
  <c r="K25"/>
  <c r="J25" s="1"/>
  <c r="K24"/>
  <c r="J24" s="1"/>
  <c r="K23"/>
  <c r="J23" s="1"/>
  <c r="K22"/>
  <c r="J22" s="1"/>
  <c r="K21"/>
  <c r="J21" s="1"/>
  <c r="K20"/>
  <c r="J20" s="1"/>
  <c r="D20"/>
  <c r="C20" s="1"/>
  <c r="K19"/>
  <c r="J19" s="1"/>
  <c r="D19"/>
  <c r="C19" s="1"/>
  <c r="K18"/>
  <c r="J18" s="1"/>
  <c r="D18"/>
  <c r="C18" s="1"/>
  <c r="N17"/>
  <c r="M17"/>
  <c r="L17"/>
  <c r="K17" s="1"/>
  <c r="J17" s="1"/>
  <c r="D17"/>
  <c r="C17" s="1"/>
  <c r="K16"/>
  <c r="J16"/>
  <c r="K15"/>
  <c r="J15" s="1"/>
  <c r="D15"/>
  <c r="C15"/>
  <c r="K14"/>
  <c r="J14" s="1"/>
  <c r="D14"/>
  <c r="C14"/>
  <c r="K13"/>
  <c r="J13" s="1"/>
  <c r="D13"/>
  <c r="C13"/>
  <c r="K12"/>
  <c r="J12" s="1"/>
  <c r="D12"/>
  <c r="C12"/>
  <c r="K11"/>
  <c r="J11" s="1"/>
  <c r="G11"/>
  <c r="F11"/>
  <c r="E11"/>
  <c r="D11" s="1"/>
  <c r="C11" s="1"/>
  <c r="K10"/>
  <c r="J10" s="1"/>
  <c r="D10"/>
  <c r="C10" s="1"/>
  <c r="K9"/>
  <c r="J9" s="1"/>
  <c r="D9"/>
  <c r="C9" s="1"/>
  <c r="N8"/>
  <c r="M8"/>
  <c r="L8"/>
  <c r="K8" s="1"/>
  <c r="J8" s="1"/>
  <c r="D8"/>
  <c r="C8" s="1"/>
  <c r="G7"/>
  <c r="F7"/>
  <c r="E7"/>
  <c r="E27" s="1"/>
  <c r="D16" i="3"/>
  <c r="C16"/>
  <c r="D13"/>
  <c r="C13"/>
  <c r="D7"/>
  <c r="C7"/>
  <c r="L27" i="4" l="1"/>
  <c r="K27" s="1"/>
  <c r="J27" s="1"/>
  <c r="M27"/>
  <c r="M31" s="1"/>
  <c r="E31"/>
  <c r="J7"/>
  <c r="C7"/>
  <c r="D7"/>
  <c r="F27"/>
  <c r="F31" s="1"/>
  <c r="F35" s="1"/>
  <c r="L31"/>
  <c r="N33"/>
  <c r="N35" s="1"/>
  <c r="N32"/>
  <c r="D31" l="1"/>
  <c r="C31" s="1"/>
  <c r="E35"/>
  <c r="D35" s="1"/>
  <c r="C35" s="1"/>
  <c r="D27"/>
  <c r="C27" s="1"/>
  <c r="M33"/>
  <c r="M35" s="1"/>
  <c r="M32"/>
  <c r="K31"/>
  <c r="L33"/>
  <c r="L35" s="1"/>
  <c r="K35" s="1"/>
  <c r="J35" s="1"/>
  <c r="L32"/>
  <c r="K33" l="1"/>
  <c r="J33" s="1"/>
  <c r="J31"/>
  <c r="J32" s="1"/>
  <c r="K32"/>
</calcChain>
</file>

<file path=xl/sharedStrings.xml><?xml version="1.0" encoding="utf-8"?>
<sst xmlns="http://schemas.openxmlformats.org/spreadsheetml/2006/main" count="1139" uniqueCount="438">
  <si>
    <t>附件1</t>
  </si>
  <si>
    <t>2 0 2 1年 度 医疗、生育 保 险 基 金     年 报 表</t>
  </si>
  <si>
    <t>编制单位：</t>
  </si>
  <si>
    <t>单位负责人：</t>
  </si>
  <si>
    <t>财务负责人：</t>
  </si>
  <si>
    <t>制表人：</t>
  </si>
  <si>
    <t>报出时间：</t>
  </si>
  <si>
    <t>国家医保局 印 制</t>
  </si>
  <si>
    <t>2021 年    月</t>
  </si>
  <si>
    <t>目     录</t>
  </si>
  <si>
    <t xml:space="preserve">    一、职工基本医疗保险基金资产负债表………………………………………………………………………………………</t>
  </si>
  <si>
    <t>年报 01 表</t>
  </si>
  <si>
    <t xml:space="preserve">    二、职工基本医疗保险基金收支表  ………………………………………………………………………………………</t>
  </si>
  <si>
    <t>年报 02 表</t>
  </si>
  <si>
    <t xml:space="preserve">    三、职工基本医疗保险基金暂收、暂付款明细表……………………………………………………………………………………</t>
  </si>
  <si>
    <t>年报 03 表</t>
  </si>
  <si>
    <t xml:space="preserve">    四、其他医疗保险基金资产负债表………………………………………………………………………………………</t>
  </si>
  <si>
    <t>年报 04 表</t>
  </si>
  <si>
    <t xml:space="preserve">    五、其他医疗保险基金收支表………………………………………………………………………………………</t>
  </si>
  <si>
    <t>年报 05-1、05-2 表</t>
  </si>
  <si>
    <t xml:space="preserve">    六、其他医疗保险基金暂收、暂付款明细表………………………………………………………………………………………</t>
  </si>
  <si>
    <t>年报 06表</t>
  </si>
  <si>
    <t xml:space="preserve">    七、居民基本医疗保险基金资产负债表 ………………………………………………………………………………………</t>
  </si>
  <si>
    <t>年报 07 表</t>
  </si>
  <si>
    <t xml:space="preserve">    八、城乡居民基本医疗保险基金收支表 ………………………………………………………………………………………</t>
  </si>
  <si>
    <t>年报 08 表</t>
  </si>
  <si>
    <t xml:space="preserve">    九、城乡居民基本医疗保险基金暂收、暂付款明细表 ………………………………………………………………………………………</t>
  </si>
  <si>
    <t>年报 09 表</t>
  </si>
  <si>
    <t xml:space="preserve">  十、铁路、电力、远洋运输等企业基本医疗、生育保险基金资产负债表……………………………………………………………………………</t>
  </si>
  <si>
    <t>年报 附01 表</t>
  </si>
  <si>
    <t xml:space="preserve">  十一、铁路、电力、远洋运输等企业基本医疗保险基金收支表 ………………………………………………………………………………………</t>
  </si>
  <si>
    <t>年报 附02 表</t>
  </si>
  <si>
    <t xml:space="preserve">  十二、铁路、电力、远洋运输等企业其他医疗保险基金收支表………………………………………………………………………………………</t>
  </si>
  <si>
    <t>年报 附03-1、03-2表</t>
  </si>
  <si>
    <t xml:space="preserve">  十三、医疗、生育保险基金资产负债补充资料表………………………………………………………………………………………</t>
  </si>
  <si>
    <t>年报 补01 表</t>
  </si>
  <si>
    <t xml:space="preserve">  十四、医疗、生育保险征缴收入及待遇发放补充资料表……………………………………………………………………………………………</t>
  </si>
  <si>
    <t>年报 补02 表</t>
  </si>
  <si>
    <t xml:space="preserve">  十五、医疗、生育保险基金征缴收入补充资料表………………………………………………………………………………………</t>
  </si>
  <si>
    <t>年报 补03 表</t>
  </si>
  <si>
    <t xml:space="preserve">  十六、医疗、生育保险本期实缴收入统计指标计算补充资料表 ………………………………………………………………………………………</t>
  </si>
  <si>
    <t>年报 补04 表</t>
  </si>
  <si>
    <t xml:space="preserve">  十七、城乡医疗救助资金收支情况表 ………………………………………………………………………………………</t>
  </si>
  <si>
    <t>年报 补05 表</t>
  </si>
  <si>
    <t xml:space="preserve">  职工基本医疗保险基金资产负债表</t>
  </si>
  <si>
    <t>年报01表</t>
  </si>
  <si>
    <t>单位：</t>
  </si>
  <si>
    <t>婺源县医保局</t>
  </si>
  <si>
    <t>2021年</t>
  </si>
  <si>
    <t>单位：元</t>
  </si>
  <si>
    <t>项    目</t>
  </si>
  <si>
    <t>年初数</t>
  </si>
  <si>
    <t>期末数</t>
  </si>
  <si>
    <t>1</t>
  </si>
  <si>
    <t>一、资产</t>
  </si>
  <si>
    <t>2</t>
  </si>
  <si>
    <t xml:space="preserve">      库存现金</t>
  </si>
  <si>
    <t>3</t>
  </si>
  <si>
    <t xml:space="preserve">      支出户存款</t>
  </si>
  <si>
    <t>4</t>
  </si>
  <si>
    <t xml:space="preserve">      财政专户存款</t>
  </si>
  <si>
    <t>5</t>
  </si>
  <si>
    <t xml:space="preserve">      暂付款</t>
  </si>
  <si>
    <t>6</t>
  </si>
  <si>
    <t xml:space="preserve">      债券投资</t>
  </si>
  <si>
    <t>7</t>
  </si>
  <si>
    <t>二、负债</t>
  </si>
  <si>
    <t>8</t>
  </si>
  <si>
    <t xml:space="preserve">      暂收款</t>
  </si>
  <si>
    <t>9</t>
  </si>
  <si>
    <t xml:space="preserve">      借入款项</t>
  </si>
  <si>
    <t>10</t>
  </si>
  <si>
    <t>三、净资产</t>
  </si>
  <si>
    <t>11</t>
  </si>
  <si>
    <t xml:space="preserve">      统筹基金</t>
  </si>
  <si>
    <t>12</t>
  </si>
  <si>
    <t xml:space="preserve">      个人账户基金</t>
  </si>
  <si>
    <t>13</t>
  </si>
  <si>
    <t xml:space="preserve">      单建统筹基金</t>
  </si>
  <si>
    <t>注：收入户存款、国库存款统一在财政专户存款中填列。</t>
  </si>
  <si>
    <t>纵向公式：1=2+3+4+5+6；7=8+9；10=11+12+13；</t>
  </si>
  <si>
    <t>其他说明：表样中黄色显示为计算公式不需要录入。白色显示单元格需要录入。</t>
  </si>
  <si>
    <t xml:space="preserve">       蓝色无占位符‘--’单元格为取数公式，系统自动取数，不需要录入。蓝色有占位符‘--’单元格不用录入。</t>
  </si>
  <si>
    <t>职工基本医疗保险基金收支表</t>
  </si>
  <si>
    <t>年报02表</t>
  </si>
  <si>
    <t>项目</t>
  </si>
  <si>
    <t>合  计</t>
  </si>
  <si>
    <t>职工基本医疗保险（统账结合）</t>
  </si>
  <si>
    <t>职工基本医疗保险单建统筹基金</t>
  </si>
  <si>
    <t xml:space="preserve">小计
</t>
  </si>
  <si>
    <t>统筹基金</t>
  </si>
  <si>
    <t>个人账户基金</t>
  </si>
  <si>
    <t>一、基本医疗保险费收入</t>
  </si>
  <si>
    <t>一、基本医疗保险待遇支出</t>
  </si>
  <si>
    <t xml:space="preserve">  （一）单位缴费</t>
  </si>
  <si>
    <t xml:space="preserve"> （一）在职职工医疗保险待遇支出</t>
  </si>
  <si>
    <t>其中：生育保险收入</t>
  </si>
  <si>
    <t>其中：（1）住院支出</t>
  </si>
  <si>
    <t xml:space="preserve">  （二）个人缴费</t>
  </si>
  <si>
    <t xml:space="preserve">      （2）门诊大病</t>
  </si>
  <si>
    <t>——</t>
  </si>
  <si>
    <t>二、利息收入</t>
  </si>
  <si>
    <t xml:space="preserve">      （3）门诊统筹</t>
  </si>
  <si>
    <t xml:space="preserve">    （一）定期利息</t>
  </si>
  <si>
    <t xml:space="preserve">      （4）普通门诊支出</t>
  </si>
  <si>
    <t xml:space="preserve">    （二）活期利息</t>
  </si>
  <si>
    <t xml:space="preserve">      （5）定点药店医药费支出</t>
  </si>
  <si>
    <t>三、财政补贴收入</t>
  </si>
  <si>
    <t xml:space="preserve">      （6）生育医疗费支出</t>
  </si>
  <si>
    <t>其中：对医保基金负担新冠病毒疫苗及接种费用的补助</t>
  </si>
  <si>
    <t xml:space="preserve">      （7）生育津贴支出</t>
  </si>
  <si>
    <t xml:space="preserve">      （8）其他</t>
  </si>
  <si>
    <t>四、其他收入</t>
  </si>
  <si>
    <t xml:space="preserve">  (二)退休人员医疗保险待遇支出</t>
  </si>
  <si>
    <t xml:space="preserve">         其中：滞纳金</t>
  </si>
  <si>
    <t xml:space="preserve">      （1）住院支出</t>
  </si>
  <si>
    <t>五、待转保险费收入</t>
  </si>
  <si>
    <t>六、待转利息收入</t>
  </si>
  <si>
    <t xml:space="preserve">      （5）定点药店医药费</t>
  </si>
  <si>
    <t xml:space="preserve">      （6）其他</t>
  </si>
  <si>
    <t>二、其他支出</t>
  </si>
  <si>
    <t>其中：划转长期护理保险支出</t>
  </si>
  <si>
    <t>七、转移收入</t>
  </si>
  <si>
    <t>三、转移支出</t>
  </si>
  <si>
    <t>小      计</t>
  </si>
  <si>
    <t>八、上级补助收入</t>
  </si>
  <si>
    <t>四、补助下级支出</t>
  </si>
  <si>
    <t>九、下级上解收入</t>
  </si>
  <si>
    <t>五、上解上级支出</t>
  </si>
  <si>
    <t>本年收入合计</t>
  </si>
  <si>
    <t>本年支出合计</t>
  </si>
  <si>
    <t>本年收支结余</t>
  </si>
  <si>
    <t>十、上年结余</t>
  </si>
  <si>
    <t>六、滚存结余</t>
  </si>
  <si>
    <t xml:space="preserve">    其中：待转基金</t>
  </si>
  <si>
    <t>总      计</t>
  </si>
  <si>
    <t xml:space="preserve">    1.根据《关于印发&lt;社会保险基金财务制度&gt;的通知》财社〔2017〕144号，职工基本医保统筹基金待遇支出包括住院费用支出、门诊大病和门诊统筹费用支出，</t>
  </si>
  <si>
    <t>包含生育医疗费用支出和生育津贴支出；职工基本医保个人账户待遇支出包括门诊费用支出、住院费用支出、在定点零售药店发生的医药费用支出；</t>
  </si>
  <si>
    <t xml:space="preserve">    2.开展长期护理保险制度试点的统筹地区，划转长期护理保险基金的支出在“划转长期护理保险支出”中列支。     </t>
  </si>
  <si>
    <t xml:space="preserve">    3.纵向公式：1=2+4；5=6+7；21=1+5+8+11+13+14+20；25=21+22+23；29=25+27；
               31=32+33+34+35+36+37+38+39；40=41+42+43+44+45+46；50=30+47+49；54=50+51+52；58=54+56；</t>
  </si>
  <si>
    <t xml:space="preserve">    5.横向公式：合计=小计+单建统筹基金；小计=基本医疗保险统筹+医疗保险个人账户；</t>
  </si>
  <si>
    <t xml:space="preserve">         蓝色无占位符‘--’单元格为取数公式，系统自动取数，不需要录入。蓝色有占位符‘--’单元格不用录入。</t>
  </si>
  <si>
    <t>职工基本医疗保险基金暂收、暂付款明细表</t>
  </si>
  <si>
    <t>年报03表</t>
  </si>
  <si>
    <t>单位:元</t>
  </si>
  <si>
    <t>暂    收     款</t>
  </si>
  <si>
    <t>暂   付   款</t>
  </si>
  <si>
    <t>金   额</t>
  </si>
  <si>
    <t>备     注</t>
  </si>
  <si>
    <t xml:space="preserve"> 备      注</t>
  </si>
  <si>
    <t xml:space="preserve">  一、暂收医疗保险费</t>
  </si>
  <si>
    <t>26</t>
  </si>
  <si>
    <t xml:space="preserve">  一、垫付医疗费</t>
  </si>
  <si>
    <t xml:space="preserve">  二、暂存未付医疗费</t>
  </si>
  <si>
    <t>27</t>
  </si>
  <si>
    <t xml:space="preserve">  二、跨省异地就医预付金</t>
  </si>
  <si>
    <t xml:space="preserve">        其中：暂存保证金</t>
  </si>
  <si>
    <t>28</t>
  </si>
  <si>
    <t xml:space="preserve">  三、国家组织药品集中采购资金</t>
  </si>
  <si>
    <t xml:space="preserve">  三、跨省异地就医预付金</t>
  </si>
  <si>
    <t>29</t>
  </si>
  <si>
    <t xml:space="preserve">  四、先行支付待遇</t>
  </si>
  <si>
    <t xml:space="preserve">  四、其他</t>
  </si>
  <si>
    <t>30</t>
  </si>
  <si>
    <t xml:space="preserve">  五、其他</t>
  </si>
  <si>
    <t>31</t>
  </si>
  <si>
    <t>32</t>
  </si>
  <si>
    <t>33</t>
  </si>
  <si>
    <t>34</t>
  </si>
  <si>
    <t>35</t>
  </si>
  <si>
    <t>36</t>
  </si>
  <si>
    <t>37</t>
  </si>
  <si>
    <t>38</t>
  </si>
  <si>
    <t>14</t>
  </si>
  <si>
    <t>39</t>
  </si>
  <si>
    <t>15</t>
  </si>
  <si>
    <t>40</t>
  </si>
  <si>
    <t>16</t>
  </si>
  <si>
    <t>41</t>
  </si>
  <si>
    <t>17</t>
  </si>
  <si>
    <t>42</t>
  </si>
  <si>
    <t>18</t>
  </si>
  <si>
    <t>43</t>
  </si>
  <si>
    <t>19</t>
  </si>
  <si>
    <t>44</t>
  </si>
  <si>
    <t>20</t>
  </si>
  <si>
    <t>45</t>
  </si>
  <si>
    <t>21</t>
  </si>
  <si>
    <t>46</t>
  </si>
  <si>
    <t>22</t>
  </si>
  <si>
    <t>47</t>
  </si>
  <si>
    <t>23</t>
  </si>
  <si>
    <t>48</t>
  </si>
  <si>
    <t>24</t>
  </si>
  <si>
    <t>49</t>
  </si>
  <si>
    <t>25</t>
  </si>
  <si>
    <t>总        计</t>
  </si>
  <si>
    <t>50</t>
  </si>
  <si>
    <t>注：纵向公式：25=1+2+4+5；50=26+27+28+29+30；</t>
  </si>
  <si>
    <t xml:space="preserve">  其他医疗保险基金资产负债表</t>
  </si>
  <si>
    <t>年报04表</t>
  </si>
  <si>
    <t xml:space="preserve">           项    目</t>
  </si>
  <si>
    <t xml:space="preserve">      借入借款</t>
  </si>
  <si>
    <t xml:space="preserve">    离休人员医疗统筹基金</t>
  </si>
  <si>
    <t xml:space="preserve">    伤残人员医疗保障基金</t>
  </si>
  <si>
    <t xml:space="preserve">    公务员医疗补助基金</t>
  </si>
  <si>
    <t xml:space="preserve">    补充医疗保险基金</t>
  </si>
  <si>
    <t>纵向公式：1=2+3+4+5+6；7=8+9；10=11+12+13+14；</t>
  </si>
  <si>
    <t>蓝色无占位符‘--’单元格为取数公式，系统自动取数，不需要录入。蓝色有占位符‘--’单元格不用录入。</t>
  </si>
  <si>
    <t>其他医疗保险基金收支表</t>
  </si>
  <si>
    <t>年报 05-1表</t>
  </si>
  <si>
    <t>项      目</t>
  </si>
  <si>
    <t>金      额</t>
  </si>
  <si>
    <t>一、离休人员医疗保障基金</t>
  </si>
  <si>
    <t xml:space="preserve">   （一）离休人员医疗保险费收入</t>
  </si>
  <si>
    <t xml:space="preserve">   （一）医疗费支出</t>
  </si>
  <si>
    <t xml:space="preserve">   （二）利息收入</t>
  </si>
  <si>
    <t xml:space="preserve">      其中：住院支出</t>
  </si>
  <si>
    <t xml:space="preserve">   （三）财政补贴收入</t>
  </si>
  <si>
    <t xml:space="preserve">            门诊支出</t>
  </si>
  <si>
    <t xml:space="preserve">   （四）其他收入</t>
  </si>
  <si>
    <t xml:space="preserve">            其他</t>
  </si>
  <si>
    <t xml:space="preserve">   （二）其他支出</t>
  </si>
  <si>
    <t>收入小计</t>
  </si>
  <si>
    <t>支出小计</t>
  </si>
  <si>
    <t xml:space="preserve">   （五）上级补助收入</t>
  </si>
  <si>
    <t xml:space="preserve">   （三）补助下级支出</t>
  </si>
  <si>
    <t xml:space="preserve">   （六）下级上解收入</t>
  </si>
  <si>
    <t xml:space="preserve">   （四）上解上级支出</t>
  </si>
  <si>
    <t xml:space="preserve">   （七）上年结余</t>
  </si>
  <si>
    <t xml:space="preserve">   （五）滚存结余</t>
  </si>
  <si>
    <t>二、伤残人员医疗保障基金</t>
  </si>
  <si>
    <t xml:space="preserve">   （一）伤残人员医疗保险费收入</t>
  </si>
  <si>
    <t xml:space="preserve">   （一）伤残人员医疗费支出</t>
  </si>
  <si>
    <t>注：纵向公式：7=2+3+4+5；10=7+8+9；19=15+16+17+18；22=19+20+21；31=26+30；34=31+32+33；35=10-34；36=12+35；43=39+42；</t>
  </si>
  <si>
    <t xml:space="preserve">             46=43+44+45；48=24+47；</t>
  </si>
  <si>
    <t xml:space="preserve">          蓝色无占位符‘--’单元格为取数公式，系统自动取数，不需要录入。蓝色有占位符‘--’单元格不用录入。</t>
  </si>
  <si>
    <t>年报05-2表</t>
  </si>
  <si>
    <t>三、公务员医疗补助基金</t>
  </si>
  <si>
    <t xml:space="preserve">    （一）公务员医疗保险费收入</t>
  </si>
  <si>
    <t xml:space="preserve">    （一）公务员医疗补助支出</t>
  </si>
  <si>
    <t xml:space="preserve">    （二）利息收入</t>
  </si>
  <si>
    <t xml:space="preserve">    （三）财政补贴收入</t>
  </si>
  <si>
    <t xml:space="preserve">    （四）其他收入</t>
  </si>
  <si>
    <t xml:space="preserve">    （二）其他支出</t>
  </si>
  <si>
    <t xml:space="preserve">    （五）上级补助收入</t>
  </si>
  <si>
    <t xml:space="preserve">    （三）补助下级支出</t>
  </si>
  <si>
    <t xml:space="preserve">    （六 ）下级上解收入</t>
  </si>
  <si>
    <t xml:space="preserve">    （四）上解上级支出</t>
  </si>
  <si>
    <t xml:space="preserve">    （七）上年结余</t>
  </si>
  <si>
    <t xml:space="preserve">    （五）滚存结余</t>
  </si>
  <si>
    <t>四、补充医疗保险基金</t>
  </si>
  <si>
    <t xml:space="preserve">    （一）补充医疗保险费收入</t>
  </si>
  <si>
    <t xml:space="preserve">    （一）补充医疗医保险费支出</t>
  </si>
  <si>
    <t xml:space="preserve">    （二）购买商业保险大额保险支出</t>
  </si>
  <si>
    <t xml:space="preserve">    （三）其他支出</t>
  </si>
  <si>
    <t xml:space="preserve">    （六）下级上解收入</t>
  </si>
  <si>
    <t>注：纵向公式：6=2+3+4+5；9=6+7+8；31=27+30；34=31+32+33；35=9-34；36=11+35；20=14+15+16+17；</t>
  </si>
  <si>
    <t xml:space="preserve">             23=20+21+22；45=39+43+44；48=45+46+47；49=23-48；50=25+49；</t>
  </si>
  <si>
    <t xml:space="preserve"> 其他医疗保险基金暂收、暂付款明细表</t>
  </si>
  <si>
    <t>年报06表</t>
  </si>
  <si>
    <t>暂 收 款</t>
  </si>
  <si>
    <t>暂 付 款</t>
  </si>
  <si>
    <t xml:space="preserve"> 一、暂收医疗费</t>
  </si>
  <si>
    <t xml:space="preserve"> 二、暂存未付医疗费</t>
  </si>
  <si>
    <t xml:space="preserve"> 三、跨省异地就医预付金</t>
  </si>
  <si>
    <t xml:space="preserve">  三、其他</t>
  </si>
  <si>
    <t xml:space="preserve"> 四、其他</t>
  </si>
  <si>
    <t xml:space="preserve">注：纵向公式：25=1+2+3+4；50=26+27+28； </t>
  </si>
  <si>
    <t>城乡居民基本医疗保险基金资产负债表</t>
  </si>
  <si>
    <t>年报 07表</t>
  </si>
  <si>
    <t>单位:</t>
  </si>
  <si>
    <t>项        目</t>
  </si>
  <si>
    <t xml:space="preserve">    库存现金</t>
  </si>
  <si>
    <t xml:space="preserve">    支出户存款</t>
  </si>
  <si>
    <t xml:space="preserve">    财政专户存款</t>
  </si>
  <si>
    <t xml:space="preserve">    暂付款</t>
  </si>
  <si>
    <t xml:space="preserve">    暂收款</t>
  </si>
  <si>
    <t xml:space="preserve">    借入款项</t>
  </si>
  <si>
    <t xml:space="preserve">    其中:风险调剂金</t>
  </si>
  <si>
    <t xml:space="preserve">纵向公式：1=2+3+4+5; 6=7+8; </t>
  </si>
  <si>
    <t>城乡居民基本医疗保险基金收支表</t>
  </si>
  <si>
    <t>年报 08表</t>
  </si>
  <si>
    <t>项         目</t>
  </si>
  <si>
    <t>合计</t>
  </si>
  <si>
    <t>其中：个人缴费收入</t>
  </si>
  <si>
    <t>其中：</t>
  </si>
  <si>
    <t>住院支出</t>
  </si>
  <si>
    <t xml:space="preserve">     单位对职工家属的资助收入</t>
  </si>
  <si>
    <t>门诊大病</t>
  </si>
  <si>
    <t xml:space="preserve">     集体扶持收入</t>
  </si>
  <si>
    <t>门诊统筹</t>
  </si>
  <si>
    <t xml:space="preserve">     城乡医疗救助资助收入</t>
  </si>
  <si>
    <t>其他</t>
  </si>
  <si>
    <t xml:space="preserve">     财政对困难人员代缴收入</t>
  </si>
  <si>
    <t xml:space="preserve">   (一)定期利息</t>
  </si>
  <si>
    <t xml:space="preserve">   (二)活期利息</t>
  </si>
  <si>
    <t>二、划转用于城乡居民大病保险支出</t>
  </si>
  <si>
    <t xml:space="preserve">    （一）大病保险待遇支出</t>
  </si>
  <si>
    <t>(一)按规定标准财政补助收入</t>
  </si>
  <si>
    <t xml:space="preserve">    （二）大病保险其他支出</t>
  </si>
  <si>
    <t xml:space="preserve">  1.中央财政补助收入</t>
  </si>
  <si>
    <t>三、其他支出</t>
  </si>
  <si>
    <t xml:space="preserve">  2.省级财政补助收入</t>
  </si>
  <si>
    <t xml:space="preserve">  3.市及市以下各级财政补助收入</t>
  </si>
  <si>
    <t>（二）对医保基金负担新冠病毒疫苗及接种费用的补助</t>
  </si>
  <si>
    <t>（三）其他财政收入</t>
  </si>
  <si>
    <t>小    计</t>
  </si>
  <si>
    <t>五、上级补助收入</t>
  </si>
  <si>
    <t>六、下级上解收入</t>
  </si>
  <si>
    <t>七、上年结余</t>
  </si>
  <si>
    <t>总    计</t>
  </si>
  <si>
    <t>补充资料：基本医疗保险费收入中划入门诊统筹的金额为：</t>
  </si>
  <si>
    <t>元。</t>
  </si>
  <si>
    <t>注：1.“个人缴费收入”项反映城乡居民按照规定缴费标准缴纳的保费收入；</t>
  </si>
  <si>
    <t>2.“单位对职工家属的资助收入”项反映有条件的用人单位对职工家属参保缴费给予的资助；</t>
  </si>
  <si>
    <t>3.“集体扶持收入”项反映乡村集体经济组织对农民参保缴费给予的资助；</t>
  </si>
  <si>
    <t>4.“城乡医疗救助资助收入”项反映城乡医疗救助基金等资助参保对象缴纳的保费；</t>
  </si>
  <si>
    <t>5.“财政补贴收入”项反映各级政府给予城乡居民基本医疗保险基金的补助，包括按照规定补助标准和参保（合）居民人数给予的缴费补助。</t>
  </si>
  <si>
    <t>6.“大病保险其他支出”项反映大病保险委托商保机构经办成本和利润支出项目。</t>
  </si>
  <si>
    <t>勾稽关系：1.基本医疗保险费收入=个人缴费收入+单位对家属的资助收入+集体扶持收入+城乡医疗救助资助收入+其他；基本医疗保险待遇支出=住院支出+门诊大病+门诊统筹+其他；</t>
  </si>
  <si>
    <t>纵向公式：1=2+3+4+5+6；7=8+9；10=11+15+16；11=12+13+14；18=1+7+10+17；23=18+20+21；27=23+25； 28=29+30+31+32；36=37+38； 45=28+36+39; 50=45+47+48; 52=23+25-50;54=50+52;</t>
  </si>
  <si>
    <t xml:space="preserve"> 城乡居民基本医疗保险基金暂收、暂付款明细表</t>
  </si>
  <si>
    <t>年报 09表</t>
  </si>
  <si>
    <t xml:space="preserve"> 一、暂收医疗保险费</t>
  </si>
  <si>
    <t>0</t>
  </si>
  <si>
    <t>注：纵向公式：25=1+2+3+4；50=26+27+28；</t>
  </si>
  <si>
    <t xml:space="preserve">  铁路、电力、远洋运输等企业基本医疗、生育保险基金资产负债表</t>
  </si>
  <si>
    <t>年报附01表</t>
  </si>
  <si>
    <t>职工基本医疗保险单建统筹</t>
  </si>
  <si>
    <t>其它医疗</t>
  </si>
  <si>
    <t>个人账户</t>
  </si>
  <si>
    <t xml:space="preserve">      银行存款</t>
  </si>
  <si>
    <t>纵向公式：1=2+3+4+5+6+7；8=9+10；</t>
  </si>
  <si>
    <t>横向公式：年初数合计=统筹基金+个人账户+单建统筹+其它医疗；年末数合计=统筹基金+</t>
  </si>
  <si>
    <t>个人账户+单建统筹+其它医疗；</t>
  </si>
  <si>
    <t>蓝色无‘--’单元格为取数公式，系统自动取数，不需要录入。蓝色有占位符‘--’单元格不用录入。</t>
  </si>
  <si>
    <t>铁路、电力、远洋运输等企业基本医疗保险基金收支表</t>
  </si>
  <si>
    <t>年报附02表</t>
  </si>
  <si>
    <t>小计</t>
  </si>
  <si>
    <t>小 计</t>
  </si>
  <si>
    <t xml:space="preserve">    （一）单位缴费</t>
  </si>
  <si>
    <t>(一) 在职职工医疗保险待遇支出</t>
  </si>
  <si>
    <t xml:space="preserve">    （二）个人缴费</t>
  </si>
  <si>
    <t>(二) 退休人员医疗保险待遇支出</t>
  </si>
  <si>
    <t xml:space="preserve">    其中：定期利息</t>
  </si>
  <si>
    <t xml:space="preserve">          活期利息</t>
  </si>
  <si>
    <t xml:space="preserve">    其中：滞纳金</t>
  </si>
  <si>
    <t>小   计</t>
  </si>
  <si>
    <t>注：纵向公式：1=2+3；4=5+6；14=1+4+7+8+10+11+12；19=14+16+17；25=19+22；26=27+28；39=26+33+37；44=39+41+42；47=19+22-44；50=44+47；</t>
  </si>
  <si>
    <t>横向公式：统账结合小计=基本医疗保险统筹基金+医疗保险个人账户基金；收入合计=统账结合小计+单建统筹基金；支出合计=统账结合小计+单建统筹基金；</t>
  </si>
  <si>
    <t xml:space="preserve">    蓝色无占位符‘--’单元格为取数公式，系统自动取数，不需要录入。蓝色有占位符‘--’单元格不用录入。</t>
  </si>
  <si>
    <t>铁路、电力、远洋运输等企业其他医疗保险基金收支表</t>
  </si>
  <si>
    <t>年报附03-1表</t>
  </si>
  <si>
    <t xml:space="preserve">    （一）离休人员医疗保险费收入</t>
  </si>
  <si>
    <t xml:space="preserve">    （一）离休人员医疗费支出</t>
  </si>
  <si>
    <t xml:space="preserve">    （二）补助下级支出</t>
  </si>
  <si>
    <t xml:space="preserve">    （三）上解上级支出</t>
  </si>
  <si>
    <t xml:space="preserve">    （四）滚存结余</t>
  </si>
  <si>
    <t xml:space="preserve">    （一）伤残人员医疗保障基金收入</t>
  </si>
  <si>
    <t xml:space="preserve">    （一）伤残人员医疗费支出</t>
  </si>
  <si>
    <t>注：纵向公式：8=2+3+4+5+6+7；18=12+13+14+15+16+17；27=21+25+26；28=8+9-27；37=31+35+36；38=18+19-37；</t>
  </si>
  <si>
    <t xml:space="preserve">    其他说明：表样中黄色显示为计算公式不需要录入。白色显示单元格需要录入。</t>
  </si>
  <si>
    <t>年报附03-2表</t>
  </si>
  <si>
    <t>三、补充医疗保险基金</t>
  </si>
  <si>
    <t xml:space="preserve">    （一）补充医保险费收入</t>
  </si>
  <si>
    <t xml:space="preserve">    （一）补充医疗保险费支出</t>
  </si>
  <si>
    <t>四、公务员医疗补助基金</t>
  </si>
  <si>
    <t xml:space="preserve">    （一）单位缴纳收入</t>
  </si>
  <si>
    <t xml:space="preserve">    （一）公务员医疗费支出</t>
  </si>
  <si>
    <t>纵向公式：8=2+3+4+5+6+7；18=12+13+14+15+16+17；27=21+25+26；28=8+9-27；37=31+35+36；38=18+19-37；</t>
  </si>
  <si>
    <t xml:space="preserve"> 其他说明：表样中黄色显示为计算公式不需要录入。白色显示单元格需要录入。</t>
  </si>
  <si>
    <t>医疗、生育保险基金资产负债补充资料表</t>
  </si>
  <si>
    <t>年报补01表</t>
  </si>
  <si>
    <t>险    种</t>
  </si>
  <si>
    <t>财政专户账面余额</t>
  </si>
  <si>
    <t>收入户（或归集户）</t>
  </si>
  <si>
    <t>国库户</t>
  </si>
  <si>
    <t>税务过渡户</t>
  </si>
  <si>
    <t>其他帐户</t>
  </si>
  <si>
    <t>一、职工基本医疗保险基金</t>
  </si>
  <si>
    <t>二、其他医疗保险基金</t>
  </si>
  <si>
    <t>三、城乡居民医疗保险基金</t>
  </si>
  <si>
    <t>四、铁路、电力、远洋运输等企业基金</t>
  </si>
  <si>
    <t xml:space="preserve">    （一）基本医疗保险基金（含单建统筹）</t>
  </si>
  <si>
    <t xml:space="preserve">    （二）其他医疗保险基金</t>
  </si>
  <si>
    <t xml:space="preserve">   注：横向公式合计=财政专户账面余额+收入户+国库户+税务过渡户+其他帐户</t>
  </si>
  <si>
    <t xml:space="preserve">医疗、生育保险征缴收入和待遇发放情况补充资料表                </t>
  </si>
  <si>
    <t>年报补02表</t>
  </si>
  <si>
    <t>生育保险</t>
  </si>
  <si>
    <t>一、征缴收入（财务口径）</t>
  </si>
  <si>
    <t>--</t>
  </si>
  <si>
    <t xml:space="preserve">    （一）本期实缴当年社会保险费</t>
  </si>
  <si>
    <t xml:space="preserve">    （二）本年预缴以后年度社会保险费</t>
  </si>
  <si>
    <t xml:space="preserve">    （三）本年补缴以前年度社会保险费</t>
  </si>
  <si>
    <t xml:space="preserve">     （四）本年清理收回以前年度欠费（不含核销）</t>
  </si>
  <si>
    <t xml:space="preserve">    （五） 其他</t>
  </si>
  <si>
    <t>二、生育保险待遇发放情况</t>
  </si>
  <si>
    <t xml:space="preserve">    （一）本年补发以前年度拖欠数</t>
  </si>
  <si>
    <t xml:space="preserve">    （二）本年新增欠发数</t>
  </si>
  <si>
    <t xml:space="preserve">    （三）期末累计欠发数</t>
  </si>
  <si>
    <t xml:space="preserve">    （四）调待支出</t>
  </si>
  <si>
    <t>注：1.征缴收入=（一）+（二）+（三）+（四）+（五）；</t>
  </si>
  <si>
    <t xml:space="preserve">    2.本表不含铁路、电力、远洋运输等企业基金；</t>
  </si>
  <si>
    <t>横向公式：职工基本医疗保险合计=统筹基金+单建统筹+个人账户</t>
  </si>
  <si>
    <t>医疗、生育保险基金征缴收入补充资料表</t>
  </si>
  <si>
    <t>年报补03表</t>
  </si>
  <si>
    <t>医疗保险</t>
  </si>
  <si>
    <t>备注</t>
  </si>
  <si>
    <t>职工医疗保险</t>
  </si>
  <si>
    <t>居民医疗保险</t>
  </si>
  <si>
    <t>自收</t>
  </si>
  <si>
    <t>税务</t>
  </si>
  <si>
    <t>注：</t>
  </si>
  <si>
    <t xml:space="preserve">一、本表包含铁路、电力、远洋运输等企业基金； </t>
  </si>
  <si>
    <t xml:space="preserve">二、各险种有财政代缴的统一填在“自收 ”栏中； </t>
  </si>
  <si>
    <t xml:space="preserve">三、表间关系 </t>
  </si>
  <si>
    <t>（一）1.横向1=职工基本医疗保险季报02表中“基本医疗保险费收入合计”项+季报附02表中“基本医疗保险费收入合计”项；</t>
  </si>
  <si>
    <t xml:space="preserve">     2.横向5=居民医疗保险季报08表中“基本医疗保险费收入”；</t>
  </si>
  <si>
    <t>（二）多险种合并征收的请在本表“备注”栏内注明“XX、XX、XX险合并征收”；</t>
  </si>
  <si>
    <t>横向公式：职工医疗保险自收=职工医疗保险小计-职工医疗保险税务；</t>
  </si>
  <si>
    <t xml:space="preserve">         居民医疗保险自收=居民医疗保险小计-居民医疗保险税务；</t>
  </si>
  <si>
    <t>医疗、生育保险基金其他收支明细表</t>
  </si>
  <si>
    <t>年报补04表</t>
  </si>
  <si>
    <t>职工基本医疗保险（含生育保险）</t>
  </si>
  <si>
    <t>城乡居民医疗保险</t>
  </si>
  <si>
    <t>一、其他收入</t>
  </si>
  <si>
    <t>其中：1.滞纳金</t>
  </si>
  <si>
    <t xml:space="preserve">      2.违约金</t>
  </si>
  <si>
    <t xml:space="preserve">      3.捐赠收入</t>
  </si>
  <si>
    <t xml:space="preserve">      4.其他</t>
  </si>
  <si>
    <t>年底结算扣款及大病关爱返还基金等</t>
  </si>
  <si>
    <t>其中：1.以前年度保险费退回</t>
  </si>
  <si>
    <t xml:space="preserve">      2.大病保险</t>
  </si>
  <si>
    <t>- -</t>
  </si>
  <si>
    <t xml:space="preserve">      3.新冠病毒疫苗及接种费用支出</t>
  </si>
  <si>
    <t>长护药品采购核酸检测费用</t>
  </si>
  <si>
    <t xml:space="preserve">          蓝色无占位符‘--’单元格为取数公式，系统自动取数，不需要录入。蓝色有占位符‘--’单元格不用录入</t>
  </si>
</sst>
</file>

<file path=xl/styles.xml><?xml version="1.0" encoding="utf-8"?>
<styleSheet xmlns="http://schemas.openxmlformats.org/spreadsheetml/2006/main">
  <numFmts count="4">
    <numFmt numFmtId="176" formatCode="#,##0_ ;\-#,##0"/>
    <numFmt numFmtId="177" formatCode="#,##0.00_ ;\-#,##0.00"/>
    <numFmt numFmtId="178" formatCode="#,##0.000_ ;\-#,##0.000"/>
    <numFmt numFmtId="179" formatCode="0.00%;\-0.00%"/>
  </numFmts>
  <fonts count="21">
    <font>
      <sz val="11"/>
      <color theme="1"/>
      <name val="宋体"/>
      <family val="2"/>
      <scheme val="minor"/>
    </font>
    <font>
      <sz val="10"/>
      <name val="宋体"/>
      <charset val="134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Arial"/>
      <charset val="1"/>
    </font>
    <font>
      <b/>
      <sz val="23"/>
      <color indexed="8"/>
      <name val="宋体"/>
      <charset val="134"/>
    </font>
    <font>
      <b/>
      <sz val="10"/>
      <color indexed="8"/>
      <name val="宋体"/>
      <charset val="134"/>
    </font>
    <font>
      <sz val="25"/>
      <color indexed="8"/>
      <name val="宋体"/>
      <charset val="134"/>
    </font>
    <font>
      <sz val="23"/>
      <color indexed="8"/>
      <name val="微软雅黑"/>
      <family val="2"/>
      <charset val="134"/>
    </font>
    <font>
      <sz val="23"/>
      <color indexed="8"/>
      <name val="宋体"/>
      <charset val="134"/>
    </font>
    <font>
      <sz val="23"/>
      <name val="宋体"/>
      <charset val="134"/>
    </font>
    <font>
      <sz val="10"/>
      <name val="宋体"/>
      <charset val="134"/>
    </font>
    <font>
      <sz val="8"/>
      <color indexed="8"/>
      <name val="宋体"/>
      <charset val="134"/>
    </font>
    <font>
      <sz val="21"/>
      <color indexed="8"/>
      <name val="微软雅黑"/>
      <family val="2"/>
      <charset val="134"/>
    </font>
    <font>
      <sz val="8"/>
      <color indexed="8"/>
      <name val="Arial"/>
      <charset val="1"/>
    </font>
    <font>
      <sz val="11"/>
      <color indexed="8"/>
      <name val="宋体"/>
      <charset val="134"/>
    </font>
    <font>
      <sz val="19"/>
      <color indexed="8"/>
      <name val="黑体"/>
      <family val="3"/>
      <charset val="134"/>
    </font>
    <font>
      <sz val="18"/>
      <color indexed="8"/>
      <name val="宋体"/>
      <charset val="134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92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0FFFF"/>
        <bgColor indexed="64"/>
      </patternFill>
    </fill>
    <fill>
      <patternFill patternType="solid">
        <fgColor rgb="FFFFFF80"/>
        <bgColor indexed="64"/>
      </patternFill>
    </fill>
  </fills>
  <borders count="16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9" fillId="0" borderId="0"/>
  </cellStyleXfs>
  <cellXfs count="1342">
    <xf numFmtId="0" fontId="0" fillId="0" borderId="0" xfId="0"/>
    <xf numFmtId="0" fontId="1" fillId="2" borderId="1" xfId="1" applyFont="1" applyFill="1" applyBorder="1"/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left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5" borderId="4" xfId="1" applyFont="1" applyFill="1" applyBorder="1" applyAlignment="1">
      <alignment horizontal="right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5" fillId="8" borderId="7" xfId="1" applyFont="1" applyFill="1" applyBorder="1"/>
    <xf numFmtId="0" fontId="5" fillId="8" borderId="7" xfId="1" applyFont="1" applyFill="1" applyBorder="1"/>
    <xf numFmtId="0" fontId="5" fillId="8" borderId="7" xfId="1" applyFont="1" applyFill="1" applyBorder="1"/>
    <xf numFmtId="0" fontId="5" fillId="8" borderId="7" xfId="1" applyFont="1" applyFill="1" applyBorder="1"/>
    <xf numFmtId="0" fontId="5" fillId="8" borderId="7" xfId="1" applyFont="1" applyFill="1" applyBorder="1"/>
    <xf numFmtId="0" fontId="5" fillId="8" borderId="7" xfId="1" applyFont="1" applyFill="1" applyBorder="1"/>
    <xf numFmtId="0" fontId="5" fillId="8" borderId="7" xfId="1" applyFont="1" applyFill="1" applyBorder="1"/>
    <xf numFmtId="0" fontId="5" fillId="8" borderId="7" xfId="1" applyFont="1" applyFill="1" applyBorder="1"/>
    <xf numFmtId="0" fontId="5" fillId="8" borderId="7" xfId="1" applyFont="1" applyFill="1" applyBorder="1"/>
    <xf numFmtId="0" fontId="5" fillId="8" borderId="7" xfId="1" applyFont="1" applyFill="1" applyBorder="1"/>
    <xf numFmtId="0" fontId="5" fillId="8" borderId="7" xfId="1" applyFont="1" applyFill="1" applyBorder="1"/>
    <xf numFmtId="0" fontId="5" fillId="8" borderId="7" xfId="1" applyFont="1" applyFill="1" applyBorder="1"/>
    <xf numFmtId="0" fontId="5" fillId="8" borderId="7" xfId="1" applyFont="1" applyFill="1" applyBorder="1"/>
    <xf numFmtId="0" fontId="5" fillId="8" borderId="7" xfId="1" applyFont="1" applyFill="1" applyBorder="1"/>
    <xf numFmtId="0" fontId="5" fillId="8" borderId="7" xfId="1" applyFont="1" applyFill="1" applyBorder="1"/>
    <xf numFmtId="0" fontId="6" fillId="9" borderId="8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1" borderId="10" xfId="1" applyFont="1" applyFill="1" applyBorder="1" applyAlignment="1">
      <alignment horizontal="left" vertical="center"/>
    </xf>
    <xf numFmtId="0" fontId="7" fillId="11" borderId="10" xfId="1" applyFont="1" applyFill="1" applyBorder="1" applyAlignment="1">
      <alignment horizontal="left" vertical="center"/>
    </xf>
    <xf numFmtId="0" fontId="7" fillId="14" borderId="13" xfId="1" applyFont="1" applyFill="1" applyBorder="1" applyAlignment="1">
      <alignment horizontal="right" vertical="center"/>
    </xf>
    <xf numFmtId="0" fontId="7" fillId="14" borderId="13" xfId="1" applyFont="1" applyFill="1" applyBorder="1" applyAlignment="1">
      <alignment horizontal="right" vertical="center"/>
    </xf>
    <xf numFmtId="0" fontId="7" fillId="14" borderId="13" xfId="1" applyFont="1" applyFill="1" applyBorder="1" applyAlignment="1">
      <alignment horizontal="right" vertical="center"/>
    </xf>
    <xf numFmtId="0" fontId="7" fillId="14" borderId="13" xfId="1" applyFont="1" applyFill="1" applyBorder="1" applyAlignment="1">
      <alignment horizontal="right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1" borderId="10" xfId="1" applyFont="1" applyFill="1" applyBorder="1" applyAlignment="1">
      <alignment horizontal="left" vertical="center"/>
    </xf>
    <xf numFmtId="0" fontId="7" fillId="11" borderId="10" xfId="1" applyFont="1" applyFill="1" applyBorder="1" applyAlignment="1">
      <alignment horizontal="left" vertical="center"/>
    </xf>
    <xf numFmtId="0" fontId="7" fillId="14" borderId="13" xfId="1" applyFont="1" applyFill="1" applyBorder="1" applyAlignment="1">
      <alignment horizontal="right" vertical="center"/>
    </xf>
    <xf numFmtId="0" fontId="7" fillId="14" borderId="13" xfId="1" applyFont="1" applyFill="1" applyBorder="1" applyAlignment="1">
      <alignment horizontal="right" vertical="center"/>
    </xf>
    <xf numFmtId="0" fontId="7" fillId="11" borderId="10" xfId="1" applyFont="1" applyFill="1" applyBorder="1" applyAlignment="1">
      <alignment horizontal="left" vertical="center"/>
    </xf>
    <xf numFmtId="0" fontId="7" fillId="11" borderId="10" xfId="1" applyFont="1" applyFill="1" applyBorder="1" applyAlignment="1">
      <alignment horizontal="left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176" fontId="2" fillId="15" borderId="14" xfId="1" applyNumberFormat="1" applyFont="1" applyFill="1" applyBorder="1" applyAlignment="1">
      <alignment horizontal="right" vertical="center"/>
    </xf>
    <xf numFmtId="0" fontId="8" fillId="16" borderId="15" xfId="1" applyFont="1" applyFill="1" applyBorder="1" applyAlignment="1">
      <alignment horizontal="center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176" fontId="4" fillId="18" borderId="17" xfId="1" applyNumberFormat="1" applyFont="1" applyFill="1" applyBorder="1" applyAlignment="1">
      <alignment horizontal="right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20" borderId="19" xfId="1" applyFont="1" applyFill="1" applyBorder="1" applyAlignment="1">
      <alignment horizontal="righ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7" borderId="6" xfId="1" applyFont="1" applyFill="1" applyBorder="1" applyAlignment="1">
      <alignment horizontal="center" vertical="center"/>
    </xf>
    <xf numFmtId="0" fontId="4" fillId="20" borderId="19" xfId="1" applyFont="1" applyFill="1" applyBorder="1" applyAlignment="1">
      <alignment horizontal="right" vertical="center"/>
    </xf>
    <xf numFmtId="0" fontId="4" fillId="21" borderId="20" xfId="1" applyFont="1" applyFill="1" applyBorder="1" applyAlignment="1">
      <alignment horizontal="right" vertical="center"/>
    </xf>
    <xf numFmtId="0" fontId="4" fillId="22" borderId="21" xfId="1" applyFont="1" applyFill="1" applyBorder="1" applyAlignment="1">
      <alignment horizontal="left" vertical="center"/>
    </xf>
    <xf numFmtId="0" fontId="4" fillId="23" borderId="22" xfId="1" applyFont="1" applyFill="1" applyBorder="1" applyAlignment="1">
      <alignment horizontal="center" vertical="center"/>
    </xf>
    <xf numFmtId="0" fontId="4" fillId="21" borderId="20" xfId="1" applyFont="1" applyFill="1" applyBorder="1" applyAlignment="1">
      <alignment horizontal="right" vertical="center"/>
    </xf>
    <xf numFmtId="0" fontId="4" fillId="90" borderId="23" xfId="1" applyFont="1" applyFill="1" applyBorder="1" applyAlignment="1">
      <alignment horizontal="center" vertical="center"/>
    </xf>
    <xf numFmtId="0" fontId="4" fillId="90" borderId="24" xfId="1" applyFont="1" applyFill="1" applyBorder="1" applyAlignment="1">
      <alignment horizontal="left" vertical="center"/>
    </xf>
    <xf numFmtId="177" fontId="4" fillId="91" borderId="25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12" fillId="30" borderId="32" xfId="1" applyFont="1" applyFill="1" applyBorder="1"/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7" borderId="6" xfId="1" applyFont="1" applyFill="1" applyBorder="1" applyAlignment="1">
      <alignment horizontal="center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12" fillId="30" borderId="32" xfId="1" applyFont="1" applyFill="1" applyBorder="1"/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12" fillId="30" borderId="32" xfId="1" applyFont="1" applyFill="1" applyBorder="1"/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7" borderId="6" xfId="1" applyFont="1" applyFill="1" applyBorder="1" applyAlignment="1">
      <alignment horizontal="center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12" fillId="30" borderId="32" xfId="1" applyFont="1" applyFill="1" applyBorder="1"/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1" borderId="20" xfId="1" applyFont="1" applyFill="1" applyBorder="1" applyAlignment="1">
      <alignment horizontal="right" vertical="center"/>
    </xf>
    <xf numFmtId="0" fontId="4" fillId="22" borderId="21" xfId="1" applyFont="1" applyFill="1" applyBorder="1" applyAlignment="1">
      <alignment horizontal="left" vertical="center"/>
    </xf>
    <xf numFmtId="0" fontId="4" fillId="21" borderId="20" xfId="1" applyFont="1" applyFill="1" applyBorder="1" applyAlignment="1">
      <alignment horizontal="right" vertical="center"/>
    </xf>
    <xf numFmtId="0" fontId="12" fillId="31" borderId="33" xfId="1" applyFont="1" applyFill="1" applyBorder="1"/>
    <xf numFmtId="0" fontId="4" fillId="21" borderId="20" xfId="1" applyFont="1" applyFill="1" applyBorder="1" applyAlignment="1">
      <alignment horizontal="right" vertical="center"/>
    </xf>
    <xf numFmtId="0" fontId="4" fillId="23" borderId="22" xfId="1" applyFont="1" applyFill="1" applyBorder="1" applyAlignment="1">
      <alignment horizontal="center" vertical="center"/>
    </xf>
    <xf numFmtId="0" fontId="4" fillId="21" borderId="20" xfId="1" applyFont="1" applyFill="1" applyBorder="1" applyAlignment="1">
      <alignment horizontal="right" vertical="center"/>
    </xf>
    <xf numFmtId="0" fontId="4" fillId="22" borderId="21" xfId="1" applyFont="1" applyFill="1" applyBorder="1" applyAlignment="1">
      <alignment horizontal="left" vertical="center"/>
    </xf>
    <xf numFmtId="0" fontId="4" fillId="21" borderId="20" xfId="1" applyFont="1" applyFill="1" applyBorder="1" applyAlignment="1">
      <alignment horizontal="right" vertical="center"/>
    </xf>
    <xf numFmtId="0" fontId="4" fillId="23" borderId="22" xfId="1" applyFont="1" applyFill="1" applyBorder="1" applyAlignment="1">
      <alignment horizontal="center" vertical="center"/>
    </xf>
    <xf numFmtId="0" fontId="12" fillId="31" borderId="33" xfId="1" applyFont="1" applyFill="1" applyBorder="1"/>
    <xf numFmtId="0" fontId="4" fillId="23" borderId="22" xfId="1" applyFont="1" applyFill="1" applyBorder="1" applyAlignment="1">
      <alignment horizontal="center" vertical="center"/>
    </xf>
    <xf numFmtId="0" fontId="4" fillId="23" borderId="22" xfId="1" applyFont="1" applyFill="1" applyBorder="1" applyAlignment="1">
      <alignment horizontal="center" vertical="center"/>
    </xf>
    <xf numFmtId="0" fontId="4" fillId="21" borderId="20" xfId="1" applyFont="1" applyFill="1" applyBorder="1" applyAlignment="1">
      <alignment horizontal="right" vertical="center"/>
    </xf>
    <xf numFmtId="0" fontId="4" fillId="90" borderId="34" xfId="1" applyFont="1" applyFill="1" applyBorder="1" applyAlignment="1">
      <alignment horizontal="center" vertical="center" wrapText="1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90" borderId="35" xfId="1" applyNumberFormat="1" applyFont="1" applyFill="1" applyBorder="1" applyAlignment="1">
      <alignment horizontal="center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0" fontId="4" fillId="90" borderId="36" xfId="1" applyFont="1" applyFill="1" applyBorder="1" applyAlignment="1">
      <alignment horizontal="left" vertical="center" wrapText="1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0" fontId="4" fillId="90" borderId="37" xfId="1" applyFont="1" applyFill="1" applyBorder="1" applyAlignment="1">
      <alignment horizontal="left" vertical="center" wrapText="1"/>
    </xf>
    <xf numFmtId="177" fontId="4" fillId="90" borderId="38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0" fontId="4" fillId="90" borderId="39" xfId="1" applyFont="1" applyFill="1" applyBorder="1" applyAlignment="1">
      <alignment horizontal="left" vertical="center"/>
    </xf>
    <xf numFmtId="177" fontId="4" fillId="91" borderId="40" xfId="1" applyNumberFormat="1" applyFont="1" applyFill="1" applyBorder="1" applyAlignment="1">
      <alignment horizontal="right" vertical="center"/>
    </xf>
    <xf numFmtId="177" fontId="4" fillId="32" borderId="41" xfId="1" applyNumberFormat="1" applyFont="1" applyFill="1" applyBorder="1" applyAlignment="1">
      <alignment horizontal="right" vertical="center"/>
    </xf>
    <xf numFmtId="177" fontId="4" fillId="32" borderId="41" xfId="1" applyNumberFormat="1" applyFont="1" applyFill="1" applyBorder="1" applyAlignment="1">
      <alignment horizontal="right" vertical="center"/>
    </xf>
    <xf numFmtId="177" fontId="4" fillId="32" borderId="41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0" fontId="4" fillId="90" borderId="42" xfId="1" applyFont="1" applyFill="1" applyBorder="1" applyAlignment="1">
      <alignment horizontal="left" vertical="center"/>
    </xf>
    <xf numFmtId="177" fontId="4" fillId="91" borderId="43" xfId="1" applyNumberFormat="1" applyFont="1" applyFill="1" applyBorder="1" applyAlignment="1">
      <alignment horizontal="right" vertical="center"/>
    </xf>
    <xf numFmtId="177" fontId="4" fillId="33" borderId="44" xfId="1" applyNumberFormat="1" applyFont="1" applyFill="1" applyBorder="1" applyAlignment="1">
      <alignment horizontal="right" vertical="center"/>
    </xf>
    <xf numFmtId="177" fontId="4" fillId="33" borderId="44" xfId="1" applyNumberFormat="1" applyFont="1" applyFill="1" applyBorder="1" applyAlignment="1">
      <alignment horizontal="right" vertical="center"/>
    </xf>
    <xf numFmtId="177" fontId="4" fillId="33" borderId="44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0" fontId="4" fillId="90" borderId="45" xfId="1" applyFont="1" applyFill="1" applyBorder="1" applyAlignment="1">
      <alignment horizontal="center" vertical="center"/>
    </xf>
    <xf numFmtId="0" fontId="12" fillId="90" borderId="46" xfId="1" applyFont="1" applyFill="1" applyBorder="1"/>
    <xf numFmtId="0" fontId="12" fillId="90" borderId="47" xfId="1" applyFont="1" applyFill="1" applyBorder="1"/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8" fontId="4" fillId="34" borderId="48" xfId="1" applyNumberFormat="1" applyFont="1" applyFill="1" applyBorder="1" applyAlignment="1">
      <alignment horizontal="right" vertical="center"/>
    </xf>
    <xf numFmtId="0" fontId="12" fillId="90" borderId="49" xfId="1" applyFont="1" applyFill="1" applyBorder="1"/>
    <xf numFmtId="0" fontId="12" fillId="90" borderId="50" xfId="1" applyFont="1" applyFill="1" applyBorder="1"/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90" borderId="51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0" fontId="7" fillId="90" borderId="52" xfId="1" applyFont="1" applyFill="1" applyBorder="1" applyAlignment="1">
      <alignment horizontal="center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33" borderId="44" xfId="1" applyNumberFormat="1" applyFont="1" applyFill="1" applyBorder="1" applyAlignment="1">
      <alignment horizontal="right" vertical="center"/>
    </xf>
    <xf numFmtId="177" fontId="4" fillId="33" borderId="44" xfId="1" applyNumberFormat="1" applyFont="1" applyFill="1" applyBorder="1" applyAlignment="1">
      <alignment horizontal="right" vertical="center"/>
    </xf>
    <xf numFmtId="177" fontId="4" fillId="33" borderId="44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0" fontId="4" fillId="90" borderId="53" xfId="1" applyFont="1" applyFill="1" applyBorder="1" applyAlignment="1">
      <alignment horizontal="center" vertical="center"/>
    </xf>
    <xf numFmtId="177" fontId="4" fillId="33" borderId="44" xfId="1" applyNumberFormat="1" applyFont="1" applyFill="1" applyBorder="1" applyAlignment="1">
      <alignment horizontal="right" vertical="center"/>
    </xf>
    <xf numFmtId="177" fontId="4" fillId="33" borderId="44" xfId="1" applyNumberFormat="1" applyFont="1" applyFill="1" applyBorder="1" applyAlignment="1">
      <alignment horizontal="right" vertical="center"/>
    </xf>
    <xf numFmtId="177" fontId="4" fillId="33" borderId="44" xfId="1" applyNumberFormat="1" applyFont="1" applyFill="1" applyBorder="1" applyAlignment="1">
      <alignment horizontal="right" vertical="center"/>
    </xf>
    <xf numFmtId="0" fontId="4" fillId="90" borderId="54" xfId="1" applyFont="1" applyFill="1" applyBorder="1" applyAlignment="1">
      <alignment horizontal="center" vertical="center"/>
    </xf>
    <xf numFmtId="177" fontId="4" fillId="91" borderId="55" xfId="1" applyNumberFormat="1" applyFont="1" applyFill="1" applyBorder="1" applyAlignment="1">
      <alignment horizontal="right" vertical="center"/>
    </xf>
    <xf numFmtId="0" fontId="12" fillId="30" borderId="32" xfId="1" applyFont="1" applyFill="1" applyBorder="1"/>
    <xf numFmtId="0" fontId="12" fillId="30" borderId="32" xfId="1" applyFont="1" applyFill="1" applyBorder="1"/>
    <xf numFmtId="0" fontId="12" fillId="30" borderId="32" xfId="1" applyFont="1" applyFill="1" applyBorder="1"/>
    <xf numFmtId="0" fontId="12" fillId="30" borderId="32" xfId="1" applyFont="1" applyFill="1" applyBorder="1"/>
    <xf numFmtId="0" fontId="12" fillId="30" borderId="32" xfId="1" applyFont="1" applyFill="1" applyBorder="1"/>
    <xf numFmtId="0" fontId="12" fillId="30" borderId="32" xfId="1" applyFont="1" applyFill="1" applyBorder="1"/>
    <xf numFmtId="0" fontId="12" fillId="30" borderId="32" xfId="1" applyFont="1" applyFill="1" applyBorder="1"/>
    <xf numFmtId="0" fontId="12" fillId="30" borderId="32" xfId="1" applyFont="1" applyFill="1" applyBorder="1"/>
    <xf numFmtId="0" fontId="12" fillId="30" borderId="32" xfId="1" applyFont="1" applyFill="1" applyBorder="1"/>
    <xf numFmtId="0" fontId="12" fillId="30" borderId="32" xfId="1" applyFont="1" applyFill="1" applyBorder="1"/>
    <xf numFmtId="0" fontId="12" fillId="30" borderId="32" xfId="1" applyFont="1" applyFill="1" applyBorder="1"/>
    <xf numFmtId="0" fontId="12" fillId="30" borderId="32" xfId="1" applyFont="1" applyFill="1" applyBorder="1"/>
    <xf numFmtId="0" fontId="12" fillId="30" borderId="32" xfId="1" applyFont="1" applyFill="1" applyBorder="1"/>
    <xf numFmtId="0" fontId="12" fillId="30" borderId="32" xfId="1" applyFont="1" applyFill="1" applyBorder="1"/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20" borderId="19" xfId="1" applyFont="1" applyFill="1" applyBorder="1" applyAlignment="1">
      <alignment horizontal="right" vertical="center"/>
    </xf>
    <xf numFmtId="0" fontId="4" fillId="21" borderId="20" xfId="1" applyFont="1" applyFill="1" applyBorder="1" applyAlignment="1">
      <alignment horizontal="right" vertical="center"/>
    </xf>
    <xf numFmtId="49" fontId="4" fillId="37" borderId="59" xfId="1" applyNumberFormat="1" applyFont="1" applyFill="1" applyBorder="1" applyAlignment="1">
      <alignment horizontal="left" vertical="center" wrapText="1"/>
    </xf>
    <xf numFmtId="0" fontId="4" fillId="23" borderId="22" xfId="1" applyFont="1" applyFill="1" applyBorder="1" applyAlignment="1">
      <alignment horizontal="center" vertical="center"/>
    </xf>
    <xf numFmtId="0" fontId="4" fillId="21" borderId="20" xfId="1" applyFont="1" applyFill="1" applyBorder="1" applyAlignment="1">
      <alignment horizontal="right" vertical="center"/>
    </xf>
    <xf numFmtId="0" fontId="4" fillId="90" borderId="60" xfId="1" applyFont="1" applyFill="1" applyBorder="1" applyAlignment="1">
      <alignment horizontal="center" vertical="center"/>
    </xf>
    <xf numFmtId="0" fontId="4" fillId="90" borderId="61" xfId="1" applyFont="1" applyFill="1" applyBorder="1" applyAlignment="1">
      <alignment horizontal="center" vertical="center"/>
    </xf>
    <xf numFmtId="177" fontId="4" fillId="24" borderId="26" xfId="1" applyNumberFormat="1" applyFont="1" applyFill="1" applyBorder="1" applyAlignment="1">
      <alignment horizontal="right" vertical="center"/>
    </xf>
    <xf numFmtId="0" fontId="4" fillId="38" borderId="62" xfId="1" applyFont="1" applyFill="1" applyBorder="1" applyAlignment="1">
      <alignment horizontal="center" vertical="center"/>
    </xf>
    <xf numFmtId="177" fontId="4" fillId="24" borderId="26" xfId="1" applyNumberFormat="1" applyFont="1" applyFill="1" applyBorder="1" applyAlignment="1">
      <alignment horizontal="right" vertical="center"/>
    </xf>
    <xf numFmtId="0" fontId="4" fillId="38" borderId="62" xfId="1" applyFont="1" applyFill="1" applyBorder="1" applyAlignment="1">
      <alignment horizontal="center" vertical="center"/>
    </xf>
    <xf numFmtId="177" fontId="4" fillId="24" borderId="26" xfId="1" applyNumberFormat="1" applyFont="1" applyFill="1" applyBorder="1" applyAlignment="1">
      <alignment horizontal="right" vertical="center"/>
    </xf>
    <xf numFmtId="0" fontId="4" fillId="38" borderId="62" xfId="1" applyFont="1" applyFill="1" applyBorder="1" applyAlignment="1">
      <alignment horizontal="center" vertical="center"/>
    </xf>
    <xf numFmtId="177" fontId="4" fillId="24" borderId="26" xfId="1" applyNumberFormat="1" applyFont="1" applyFill="1" applyBorder="1" applyAlignment="1">
      <alignment horizontal="right" vertical="center"/>
    </xf>
    <xf numFmtId="49" fontId="4" fillId="39" borderId="63" xfId="1" applyNumberFormat="1" applyFont="1" applyFill="1" applyBorder="1" applyAlignment="1">
      <alignment horizontal="center" vertical="center" wrapText="1"/>
    </xf>
    <xf numFmtId="177" fontId="4" fillId="24" borderId="26" xfId="1" applyNumberFormat="1" applyFont="1" applyFill="1" applyBorder="1" applyAlignment="1">
      <alignment horizontal="right" vertical="center"/>
    </xf>
    <xf numFmtId="0" fontId="4" fillId="38" borderId="62" xfId="1" applyFont="1" applyFill="1" applyBorder="1" applyAlignment="1">
      <alignment horizontal="center" vertical="center"/>
    </xf>
    <xf numFmtId="177" fontId="4" fillId="24" borderId="26" xfId="1" applyNumberFormat="1" applyFont="1" applyFill="1" applyBorder="1" applyAlignment="1">
      <alignment horizontal="right" vertical="center"/>
    </xf>
    <xf numFmtId="49" fontId="4" fillId="40" borderId="64" xfId="1" applyNumberFormat="1" applyFont="1" applyFill="1" applyBorder="1" applyAlignment="1">
      <alignment horizontal="left" vertical="center" wrapText="1"/>
    </xf>
    <xf numFmtId="177" fontId="4" fillId="24" borderId="26" xfId="1" applyNumberFormat="1" applyFont="1" applyFill="1" applyBorder="1" applyAlignment="1">
      <alignment horizontal="right" vertical="center"/>
    </xf>
    <xf numFmtId="49" fontId="4" fillId="39" borderId="63" xfId="1" applyNumberFormat="1" applyFont="1" applyFill="1" applyBorder="1" applyAlignment="1">
      <alignment horizontal="center" vertical="center" wrapText="1"/>
    </xf>
    <xf numFmtId="177" fontId="4" fillId="24" borderId="26" xfId="1" applyNumberFormat="1" applyFont="1" applyFill="1" applyBorder="1" applyAlignment="1">
      <alignment horizontal="right" vertical="center"/>
    </xf>
    <xf numFmtId="49" fontId="4" fillId="40" borderId="64" xfId="1" applyNumberFormat="1" applyFont="1" applyFill="1" applyBorder="1" applyAlignment="1">
      <alignment horizontal="left" vertical="center" wrapText="1"/>
    </xf>
    <xf numFmtId="177" fontId="4" fillId="24" borderId="26" xfId="1" applyNumberFormat="1" applyFont="1" applyFill="1" applyBorder="1" applyAlignment="1">
      <alignment horizontal="right" vertical="center"/>
    </xf>
    <xf numFmtId="0" fontId="4" fillId="38" borderId="62" xfId="1" applyFont="1" applyFill="1" applyBorder="1" applyAlignment="1">
      <alignment horizontal="center" vertical="center"/>
    </xf>
    <xf numFmtId="177" fontId="4" fillId="24" borderId="26" xfId="1" applyNumberFormat="1" applyFont="1" applyFill="1" applyBorder="1" applyAlignment="1">
      <alignment horizontal="right" vertical="center"/>
    </xf>
    <xf numFmtId="0" fontId="4" fillId="38" borderId="62" xfId="1" applyFont="1" applyFill="1" applyBorder="1" applyAlignment="1">
      <alignment horizontal="center" vertical="center"/>
    </xf>
    <xf numFmtId="0" fontId="4" fillId="90" borderId="65" xfId="1" applyFont="1" applyFill="1" applyBorder="1" applyAlignment="1">
      <alignment horizontal="center" vertical="center"/>
    </xf>
    <xf numFmtId="0" fontId="4" fillId="41" borderId="66" xfId="1" applyFont="1" applyFill="1" applyBorder="1" applyAlignment="1">
      <alignment horizontal="center" vertical="center"/>
    </xf>
    <xf numFmtId="0" fontId="4" fillId="41" borderId="6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20" borderId="19" xfId="1" applyFont="1" applyFill="1" applyBorder="1" applyAlignment="1">
      <alignment horizontal="right" vertical="center"/>
    </xf>
    <xf numFmtId="0" fontId="4" fillId="44" borderId="69" xfId="1" applyFont="1" applyFill="1" applyBorder="1" applyAlignment="1">
      <alignment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20" borderId="19" xfId="1" applyFont="1" applyFill="1" applyBorder="1" applyAlignment="1">
      <alignment horizontal="right" vertical="center"/>
    </xf>
    <xf numFmtId="0" fontId="4" fillId="21" borderId="20" xfId="1" applyFont="1" applyFill="1" applyBorder="1" applyAlignment="1">
      <alignment horizontal="right" vertical="center"/>
    </xf>
    <xf numFmtId="0" fontId="4" fillId="22" borderId="21" xfId="1" applyFont="1" applyFill="1" applyBorder="1" applyAlignment="1">
      <alignment horizontal="left" vertical="center"/>
    </xf>
    <xf numFmtId="0" fontId="4" fillId="23" borderId="22" xfId="1" applyFont="1" applyFill="1" applyBorder="1" applyAlignment="1">
      <alignment horizontal="center" vertical="center"/>
    </xf>
    <xf numFmtId="0" fontId="4" fillId="21" borderId="20" xfId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20" borderId="19" xfId="1" applyFont="1" applyFill="1" applyBorder="1" applyAlignment="1">
      <alignment horizontal="right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4" fillId="20" borderId="19" xfId="1" applyFont="1" applyFill="1" applyBorder="1" applyAlignment="1">
      <alignment horizontal="right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20" borderId="19" xfId="1" applyFont="1" applyFill="1" applyBorder="1" applyAlignment="1">
      <alignment horizontal="right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20" borderId="19" xfId="1" applyFont="1" applyFill="1" applyBorder="1" applyAlignment="1">
      <alignment horizontal="right" vertical="center"/>
    </xf>
    <xf numFmtId="0" fontId="4" fillId="22" borderId="21" xfId="1" applyFont="1" applyFill="1" applyBorder="1" applyAlignment="1">
      <alignment horizontal="left" vertical="center"/>
    </xf>
    <xf numFmtId="0" fontId="4" fillId="22" borderId="21" xfId="1" applyFont="1" applyFill="1" applyBorder="1" applyAlignment="1">
      <alignment horizontal="left" vertical="center"/>
    </xf>
    <xf numFmtId="49" fontId="4" fillId="37" borderId="59" xfId="1" applyNumberFormat="1" applyFont="1" applyFill="1" applyBorder="1" applyAlignment="1">
      <alignment horizontal="left" vertical="center" wrapText="1"/>
    </xf>
    <xf numFmtId="0" fontId="4" fillId="21" borderId="20" xfId="1" applyFont="1" applyFill="1" applyBorder="1" applyAlignment="1">
      <alignment horizontal="right" vertical="center"/>
    </xf>
    <xf numFmtId="0" fontId="4" fillId="90" borderId="70" xfId="1" applyFont="1" applyFill="1" applyBorder="1" applyAlignment="1">
      <alignment horizontal="lef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33" borderId="44" xfId="1" applyNumberFormat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4" fillId="20" borderId="19" xfId="1" applyFont="1" applyFill="1" applyBorder="1" applyAlignment="1">
      <alignment horizontal="right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20" borderId="19" xfId="1" applyFont="1" applyFill="1" applyBorder="1" applyAlignment="1">
      <alignment horizontal="right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20" borderId="19" xfId="1" applyFont="1" applyFill="1" applyBorder="1" applyAlignment="1">
      <alignment horizontal="right" vertical="center"/>
    </xf>
    <xf numFmtId="0" fontId="4" fillId="21" borderId="20" xfId="1" applyFont="1" applyFill="1" applyBorder="1" applyAlignment="1">
      <alignment horizontal="right" vertical="center"/>
    </xf>
    <xf numFmtId="0" fontId="4" fillId="21" borderId="20" xfId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33" borderId="44" xfId="1" applyNumberFormat="1" applyFont="1" applyFill="1" applyBorder="1" applyAlignment="1">
      <alignment horizontal="right" vertical="center"/>
    </xf>
    <xf numFmtId="0" fontId="4" fillId="90" borderId="71" xfId="1" applyFont="1" applyFill="1" applyBorder="1" applyAlignment="1">
      <alignment horizontal="center" vertical="center"/>
    </xf>
    <xf numFmtId="0" fontId="4" fillId="90" borderId="72" xfId="1" applyFont="1" applyFill="1" applyBorder="1" applyAlignment="1">
      <alignment horizontal="left" vertical="center"/>
    </xf>
    <xf numFmtId="177" fontId="4" fillId="45" borderId="73" xfId="1" applyNumberFormat="1" applyFont="1" applyFill="1" applyBorder="1" applyAlignment="1">
      <alignment horizontal="right" vertical="center"/>
    </xf>
    <xf numFmtId="177" fontId="4" fillId="33" borderId="44" xfId="1" applyNumberFormat="1" applyFont="1" applyFill="1" applyBorder="1" applyAlignment="1">
      <alignment horizontal="right" vertical="center"/>
    </xf>
    <xf numFmtId="177" fontId="4" fillId="45" borderId="73" xfId="1" applyNumberFormat="1" applyFont="1" applyFill="1" applyBorder="1" applyAlignment="1">
      <alignment horizontal="right" vertical="center"/>
    </xf>
    <xf numFmtId="177" fontId="4" fillId="45" borderId="73" xfId="1" applyNumberFormat="1" applyFont="1" applyFill="1" applyBorder="1" applyAlignment="1">
      <alignment horizontal="right" vertical="center"/>
    </xf>
    <xf numFmtId="177" fontId="4" fillId="45" borderId="73" xfId="1" applyNumberFormat="1" applyFont="1" applyFill="1" applyBorder="1" applyAlignment="1">
      <alignment horizontal="right" vertical="center"/>
    </xf>
    <xf numFmtId="177" fontId="4" fillId="45" borderId="73" xfId="1" applyNumberFormat="1" applyFont="1" applyFill="1" applyBorder="1" applyAlignment="1">
      <alignment horizontal="right" vertical="center"/>
    </xf>
    <xf numFmtId="177" fontId="4" fillId="90" borderId="74" xfId="1" applyNumberFormat="1" applyFont="1" applyFill="1" applyBorder="1" applyAlignment="1">
      <alignment horizontal="right" vertical="center"/>
    </xf>
    <xf numFmtId="177" fontId="4" fillId="45" borderId="73" xfId="1" applyNumberFormat="1" applyFont="1" applyFill="1" applyBorder="1" applyAlignment="1">
      <alignment horizontal="right" vertical="center"/>
    </xf>
    <xf numFmtId="177" fontId="4" fillId="45" borderId="73" xfId="1" applyNumberFormat="1" applyFont="1" applyFill="1" applyBorder="1" applyAlignment="1">
      <alignment horizontal="right" vertical="center"/>
    </xf>
    <xf numFmtId="0" fontId="4" fillId="90" borderId="75" xfId="1" applyFont="1" applyFill="1" applyBorder="1" applyAlignment="1">
      <alignment horizontal="center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33" borderId="44" xfId="1" applyNumberFormat="1" applyFont="1" applyFill="1" applyBorder="1" applyAlignment="1">
      <alignment horizontal="right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20" borderId="19" xfId="1" applyFont="1" applyFill="1" applyBorder="1" applyAlignment="1">
      <alignment horizontal="right" vertical="center"/>
    </xf>
    <xf numFmtId="0" fontId="4" fillId="21" borderId="20" xfId="1" applyFont="1" applyFill="1" applyBorder="1" applyAlignment="1">
      <alignment horizontal="right" vertical="center"/>
    </xf>
    <xf numFmtId="0" fontId="4" fillId="22" borderId="21" xfId="1" applyFont="1" applyFill="1" applyBorder="1" applyAlignment="1">
      <alignment horizontal="left" vertical="center"/>
    </xf>
    <xf numFmtId="0" fontId="4" fillId="23" borderId="22" xfId="1" applyFont="1" applyFill="1" applyBorder="1" applyAlignment="1">
      <alignment horizontal="center" vertical="center"/>
    </xf>
    <xf numFmtId="0" fontId="4" fillId="21" borderId="20" xfId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0" fontId="4" fillId="38" borderId="62" xfId="1" applyFont="1" applyFill="1" applyBorder="1" applyAlignment="1">
      <alignment horizontal="center" vertical="center"/>
    </xf>
    <xf numFmtId="177" fontId="4" fillId="24" borderId="26" xfId="1" applyNumberFormat="1" applyFont="1" applyFill="1" applyBorder="1" applyAlignment="1">
      <alignment horizontal="right" vertical="center"/>
    </xf>
    <xf numFmtId="0" fontId="4" fillId="38" borderId="62" xfId="1" applyFont="1" applyFill="1" applyBorder="1" applyAlignment="1">
      <alignment horizontal="center" vertical="center"/>
    </xf>
    <xf numFmtId="177" fontId="4" fillId="24" borderId="26" xfId="1" applyNumberFormat="1" applyFont="1" applyFill="1" applyBorder="1" applyAlignment="1">
      <alignment horizontal="right" vertical="center"/>
    </xf>
    <xf numFmtId="0" fontId="4" fillId="38" borderId="62" xfId="1" applyFont="1" applyFill="1" applyBorder="1" applyAlignment="1">
      <alignment horizontal="center" vertical="center"/>
    </xf>
    <xf numFmtId="177" fontId="4" fillId="24" borderId="26" xfId="1" applyNumberFormat="1" applyFont="1" applyFill="1" applyBorder="1" applyAlignment="1">
      <alignment horizontal="right" vertical="center"/>
    </xf>
    <xf numFmtId="49" fontId="4" fillId="39" borderId="63" xfId="1" applyNumberFormat="1" applyFont="1" applyFill="1" applyBorder="1" applyAlignment="1">
      <alignment horizontal="center" vertical="center" wrapText="1"/>
    </xf>
    <xf numFmtId="177" fontId="4" fillId="24" borderId="26" xfId="1" applyNumberFormat="1" applyFont="1" applyFill="1" applyBorder="1" applyAlignment="1">
      <alignment horizontal="right" vertical="center"/>
    </xf>
    <xf numFmtId="49" fontId="4" fillId="39" borderId="63" xfId="1" applyNumberFormat="1" applyFont="1" applyFill="1" applyBorder="1" applyAlignment="1">
      <alignment horizontal="center" vertical="center" wrapText="1"/>
    </xf>
    <xf numFmtId="177" fontId="4" fillId="24" borderId="26" xfId="1" applyNumberFormat="1" applyFont="1" applyFill="1" applyBorder="1" applyAlignment="1">
      <alignment horizontal="right" vertical="center"/>
    </xf>
    <xf numFmtId="0" fontId="4" fillId="38" borderId="62" xfId="1" applyFont="1" applyFill="1" applyBorder="1" applyAlignment="1">
      <alignment horizontal="center" vertical="center"/>
    </xf>
    <xf numFmtId="177" fontId="4" fillId="24" borderId="26" xfId="1" applyNumberFormat="1" applyFont="1" applyFill="1" applyBorder="1" applyAlignment="1">
      <alignment horizontal="right" vertical="center"/>
    </xf>
    <xf numFmtId="0" fontId="4" fillId="38" borderId="62" xfId="1" applyFont="1" applyFill="1" applyBorder="1" applyAlignment="1">
      <alignment horizontal="center" vertical="center"/>
    </xf>
    <xf numFmtId="0" fontId="4" fillId="41" borderId="66" xfId="1" applyFont="1" applyFill="1" applyBorder="1" applyAlignment="1">
      <alignment horizontal="center" vertical="center"/>
    </xf>
    <xf numFmtId="0" fontId="4" fillId="41" borderId="66" xfId="1" applyFont="1" applyFill="1" applyBorder="1" applyAlignment="1">
      <alignment horizontal="center" vertical="center"/>
    </xf>
    <xf numFmtId="0" fontId="4" fillId="46" borderId="77" xfId="1" applyFont="1" applyFill="1" applyBorder="1" applyAlignment="1">
      <alignment horizontal="right" vertical="center"/>
    </xf>
    <xf numFmtId="0" fontId="4" fillId="47" borderId="78" xfId="1" applyFont="1" applyFill="1" applyBorder="1" applyAlignment="1">
      <alignment horizontal="center" vertical="center"/>
    </xf>
    <xf numFmtId="0" fontId="4" fillId="46" borderId="77" xfId="1" applyFont="1" applyFill="1" applyBorder="1" applyAlignment="1">
      <alignment horizontal="right" vertical="center"/>
    </xf>
    <xf numFmtId="0" fontId="4" fillId="46" borderId="77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50" borderId="81" xfId="1" applyFont="1" applyFill="1" applyBorder="1" applyAlignment="1">
      <alignment horizontal="right" vertical="center"/>
    </xf>
    <xf numFmtId="0" fontId="4" fillId="46" borderId="77" xfId="1" applyFont="1" applyFill="1" applyBorder="1" applyAlignment="1">
      <alignment horizontal="right" vertical="center"/>
    </xf>
    <xf numFmtId="49" fontId="4" fillId="51" borderId="82" xfId="1" applyNumberFormat="1" applyFont="1" applyFill="1" applyBorder="1" applyAlignment="1">
      <alignment horizontal="left" vertical="center" wrapText="1"/>
    </xf>
    <xf numFmtId="49" fontId="4" fillId="51" borderId="82" xfId="1" applyNumberFormat="1" applyFont="1" applyFill="1" applyBorder="1" applyAlignment="1">
      <alignment horizontal="left" vertical="center" wrapText="1"/>
    </xf>
    <xf numFmtId="0" fontId="4" fillId="52" borderId="83" xfId="1" applyFont="1" applyFill="1" applyBorder="1" applyAlignment="1">
      <alignment horizontal="right" vertical="center"/>
    </xf>
    <xf numFmtId="0" fontId="4" fillId="90" borderId="85" xfId="1" applyFont="1" applyFill="1" applyBorder="1" applyAlignment="1">
      <alignment horizontal="center" vertical="center"/>
    </xf>
    <xf numFmtId="0" fontId="4" fillId="90" borderId="86" xfId="1" applyFont="1" applyFill="1" applyBorder="1" applyAlignment="1">
      <alignment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3" borderId="22" xfId="1" applyFont="1" applyFill="1" applyBorder="1" applyAlignment="1">
      <alignment horizontal="center" vertical="center"/>
    </xf>
    <xf numFmtId="0" fontId="4" fillId="21" borderId="20" xfId="1" applyFont="1" applyFill="1" applyBorder="1" applyAlignment="1">
      <alignment horizontal="right" vertical="center"/>
    </xf>
    <xf numFmtId="0" fontId="4" fillId="21" borderId="20" xfId="1" applyFont="1" applyFill="1" applyBorder="1" applyAlignment="1">
      <alignment horizontal="right" vertical="center"/>
    </xf>
    <xf numFmtId="0" fontId="4" fillId="21" borderId="20" xfId="1" applyFont="1" applyFill="1" applyBorder="1" applyAlignment="1">
      <alignment horizontal="right" vertical="center"/>
    </xf>
    <xf numFmtId="177" fontId="4" fillId="91" borderId="87" xfId="1" applyNumberFormat="1" applyFont="1" applyFill="1" applyBorder="1" applyAlignment="1">
      <alignment horizontal="right" vertical="center"/>
    </xf>
    <xf numFmtId="0" fontId="4" fillId="90" borderId="88" xfId="1" applyFont="1" applyFill="1" applyBorder="1" applyAlignment="1">
      <alignment horizontal="left" vertical="center"/>
    </xf>
    <xf numFmtId="0" fontId="4" fillId="90" borderId="89" xfId="1" applyFont="1" applyFill="1" applyBorder="1" applyAlignment="1">
      <alignment horizontal="left" vertical="center"/>
    </xf>
    <xf numFmtId="177" fontId="4" fillId="53" borderId="90" xfId="1" applyNumberFormat="1" applyFont="1" applyFill="1" applyBorder="1" applyAlignment="1">
      <alignment horizontal="right" vertical="center"/>
    </xf>
    <xf numFmtId="0" fontId="4" fillId="90" borderId="91" xfId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53" borderId="90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53" borderId="90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53" borderId="90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53" borderId="90" xfId="1" applyNumberFormat="1" applyFont="1" applyFill="1" applyBorder="1" applyAlignment="1">
      <alignment horizontal="right" vertical="center"/>
    </xf>
    <xf numFmtId="177" fontId="4" fillId="53" borderId="90" xfId="1" applyNumberFormat="1" applyFont="1" applyFill="1" applyBorder="1" applyAlignment="1">
      <alignment horizontal="right" vertical="center"/>
    </xf>
    <xf numFmtId="0" fontId="4" fillId="90" borderId="92" xfId="1" applyFont="1" applyFill="1" applyBorder="1" applyAlignment="1">
      <alignment horizontal="right" vertical="center"/>
    </xf>
    <xf numFmtId="177" fontId="4" fillId="53" borderId="90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53" borderId="90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53" borderId="90" xfId="1" applyNumberFormat="1" applyFont="1" applyFill="1" applyBorder="1" applyAlignment="1">
      <alignment horizontal="right" vertical="center"/>
    </xf>
    <xf numFmtId="177" fontId="4" fillId="53" borderId="90" xfId="1" applyNumberFormat="1" applyFont="1" applyFill="1" applyBorder="1" applyAlignment="1">
      <alignment horizontal="right" vertical="center"/>
    </xf>
    <xf numFmtId="177" fontId="4" fillId="53" borderId="90" xfId="1" applyNumberFormat="1" applyFont="1" applyFill="1" applyBorder="1" applyAlignment="1">
      <alignment horizontal="right" vertical="center"/>
    </xf>
    <xf numFmtId="177" fontId="4" fillId="53" borderId="90" xfId="1" applyNumberFormat="1" applyFont="1" applyFill="1" applyBorder="1" applyAlignment="1">
      <alignment horizontal="right" vertical="center"/>
    </xf>
    <xf numFmtId="177" fontId="4" fillId="53" borderId="90" xfId="1" applyNumberFormat="1" applyFont="1" applyFill="1" applyBorder="1" applyAlignment="1">
      <alignment horizontal="right" vertical="center"/>
    </xf>
    <xf numFmtId="177" fontId="4" fillId="91" borderId="95" xfId="1" applyNumberFormat="1" applyFont="1" applyFill="1" applyBorder="1" applyAlignment="1">
      <alignment horizontal="right" vertical="center"/>
    </xf>
    <xf numFmtId="177" fontId="4" fillId="90" borderId="96" xfId="1" applyNumberFormat="1" applyFont="1" applyFill="1" applyBorder="1" applyAlignment="1">
      <alignment horizontal="right" vertical="center"/>
    </xf>
    <xf numFmtId="177" fontId="4" fillId="53" borderId="90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53" borderId="90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53" borderId="90" xfId="1" applyNumberFormat="1" applyFont="1" applyFill="1" applyBorder="1" applyAlignment="1">
      <alignment horizontal="righ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3" fillId="58" borderId="101" xfId="1" applyFont="1" applyFill="1" applyBorder="1" applyAlignment="1">
      <alignment horizontal="center" vertical="center"/>
    </xf>
    <xf numFmtId="0" fontId="3" fillId="58" borderId="101" xfId="1" applyFont="1" applyFill="1" applyBorder="1" applyAlignment="1">
      <alignment horizontal="center" vertical="center"/>
    </xf>
    <xf numFmtId="0" fontId="3" fillId="58" borderId="101" xfId="1" applyFont="1" applyFill="1" applyBorder="1" applyAlignment="1">
      <alignment horizontal="center" vertical="center"/>
    </xf>
    <xf numFmtId="0" fontId="12" fillId="30" borderId="32" xfId="1" applyFont="1" applyFill="1" applyBorder="1"/>
    <xf numFmtId="0" fontId="15" fillId="57" borderId="100" xfId="1" applyFont="1" applyFill="1" applyBorder="1"/>
    <xf numFmtId="0" fontId="3" fillId="58" borderId="101" xfId="1" applyFont="1" applyFill="1" applyBorder="1" applyAlignment="1">
      <alignment horizontal="center" vertical="center"/>
    </xf>
    <xf numFmtId="0" fontId="3" fillId="58" borderId="101" xfId="1" applyFont="1" applyFill="1" applyBorder="1" applyAlignment="1">
      <alignment horizontal="center" vertical="center"/>
    </xf>
    <xf numFmtId="0" fontId="3" fillId="58" borderId="101" xfId="1" applyFont="1" applyFill="1" applyBorder="1" applyAlignment="1">
      <alignment horizontal="center" vertical="center"/>
    </xf>
    <xf numFmtId="0" fontId="3" fillId="58" borderId="101" xfId="1" applyFont="1" applyFill="1" applyBorder="1" applyAlignment="1">
      <alignment horizontal="center" vertical="center"/>
    </xf>
    <xf numFmtId="0" fontId="3" fillId="58" borderId="101" xfId="1" applyFont="1" applyFill="1" applyBorder="1" applyAlignment="1">
      <alignment horizontal="center" vertical="center"/>
    </xf>
    <xf numFmtId="0" fontId="3" fillId="58" borderId="101" xfId="1" applyFont="1" applyFill="1" applyBorder="1" applyAlignment="1">
      <alignment horizontal="center" vertical="center"/>
    </xf>
    <xf numFmtId="0" fontId="3" fillId="58" borderId="101" xfId="1" applyFont="1" applyFill="1" applyBorder="1" applyAlignment="1">
      <alignment horizontal="center" vertical="center"/>
    </xf>
    <xf numFmtId="0" fontId="12" fillId="30" borderId="32" xfId="1" applyFont="1" applyFill="1" applyBorder="1"/>
    <xf numFmtId="0" fontId="15" fillId="57" borderId="100" xfId="1" applyFont="1" applyFill="1" applyBorder="1"/>
    <xf numFmtId="0" fontId="3" fillId="58" borderId="101" xfId="1" applyFont="1" applyFill="1" applyBorder="1" applyAlignment="1">
      <alignment horizontal="center" vertical="center"/>
    </xf>
    <xf numFmtId="0" fontId="3" fillId="58" borderId="101" xfId="1" applyFont="1" applyFill="1" applyBorder="1" applyAlignment="1">
      <alignment horizontal="center" vertical="center"/>
    </xf>
    <xf numFmtId="0" fontId="3" fillId="58" borderId="101" xfId="1" applyFont="1" applyFill="1" applyBorder="1" applyAlignment="1">
      <alignment horizontal="center" vertical="center"/>
    </xf>
    <xf numFmtId="0" fontId="3" fillId="58" borderId="101" xfId="1" applyFont="1" applyFill="1" applyBorder="1" applyAlignment="1">
      <alignment horizontal="center" vertical="center"/>
    </xf>
    <xf numFmtId="0" fontId="3" fillId="59" borderId="102" xfId="1" applyFont="1" applyFill="1" applyBorder="1" applyAlignment="1">
      <alignment horizontal="right" vertical="center"/>
    </xf>
    <xf numFmtId="49" fontId="3" fillId="60" borderId="103" xfId="1" applyNumberFormat="1" applyFont="1" applyFill="1" applyBorder="1" applyAlignment="1">
      <alignment horizontal="left" vertical="center" wrapText="1"/>
    </xf>
    <xf numFmtId="0" fontId="3" fillId="61" borderId="104" xfId="1" applyFont="1" applyFill="1" applyBorder="1" applyAlignment="1">
      <alignment horizontal="center" vertical="center"/>
    </xf>
    <xf numFmtId="0" fontId="12" fillId="62" borderId="105" xfId="1" applyFont="1" applyFill="1" applyBorder="1"/>
    <xf numFmtId="0" fontId="15" fillId="63" borderId="106" xfId="1" applyFont="1" applyFill="1" applyBorder="1"/>
    <xf numFmtId="0" fontId="3" fillId="65" borderId="108" xfId="1" applyFont="1" applyFill="1" applyBorder="1" applyAlignment="1">
      <alignment horizontal="center" vertical="center"/>
    </xf>
    <xf numFmtId="0" fontId="3" fillId="65" borderId="108" xfId="1" applyFont="1" applyFill="1" applyBorder="1" applyAlignment="1">
      <alignment horizontal="center" vertical="center"/>
    </xf>
    <xf numFmtId="0" fontId="3" fillId="90" borderId="111" xfId="1" applyFont="1" applyFill="1" applyBorder="1" applyAlignment="1">
      <alignment horizontal="center" vertical="center"/>
    </xf>
    <xf numFmtId="0" fontId="15" fillId="90" borderId="113" xfId="1" applyFont="1" applyFill="1" applyBorder="1"/>
    <xf numFmtId="0" fontId="3" fillId="90" borderId="114" xfId="1" applyFont="1" applyFill="1" applyBorder="1" applyAlignment="1">
      <alignment horizontal="center" vertical="center"/>
    </xf>
    <xf numFmtId="0" fontId="3" fillId="90" borderId="116" xfId="1" applyFont="1" applyFill="1" applyBorder="1" applyAlignment="1">
      <alignment horizontal="center" vertical="center"/>
    </xf>
    <xf numFmtId="0" fontId="3" fillId="90" borderId="117" xfId="1" applyFont="1" applyFill="1" applyBorder="1" applyAlignment="1">
      <alignment horizontal="center" vertical="center"/>
    </xf>
    <xf numFmtId="0" fontId="3" fillId="90" borderId="118" xfId="1" applyFont="1" applyFill="1" applyBorder="1" applyAlignment="1">
      <alignment horizontal="left" vertical="center"/>
    </xf>
    <xf numFmtId="177" fontId="16" fillId="67" borderId="119" xfId="1" applyNumberFormat="1" applyFont="1" applyFill="1" applyBorder="1" applyAlignment="1">
      <alignment horizontal="right" vertical="center"/>
    </xf>
    <xf numFmtId="49" fontId="4" fillId="68" borderId="120" xfId="1" applyNumberFormat="1" applyFont="1" applyFill="1" applyBorder="1" applyAlignment="1">
      <alignment horizontal="left" vertical="center" wrapText="1"/>
    </xf>
    <xf numFmtId="177" fontId="16" fillId="69" borderId="121" xfId="1" applyNumberFormat="1" applyFont="1" applyFill="1" applyBorder="1" applyAlignment="1">
      <alignment horizontal="right" vertical="center"/>
    </xf>
    <xf numFmtId="49" fontId="16" fillId="70" borderId="122" xfId="1" applyNumberFormat="1" applyFont="1" applyFill="1" applyBorder="1" applyAlignment="1">
      <alignment horizontal="left" vertical="center" wrapText="1"/>
    </xf>
    <xf numFmtId="177" fontId="16" fillId="67" borderId="119" xfId="1" applyNumberFormat="1" applyFont="1" applyFill="1" applyBorder="1" applyAlignment="1">
      <alignment horizontal="right" vertical="center"/>
    </xf>
    <xf numFmtId="49" fontId="4" fillId="68" borderId="120" xfId="1" applyNumberFormat="1" applyFont="1" applyFill="1" applyBorder="1" applyAlignment="1">
      <alignment horizontal="left" vertical="center" wrapText="1"/>
    </xf>
    <xf numFmtId="177" fontId="16" fillId="69" borderId="121" xfId="1" applyNumberFormat="1" applyFont="1" applyFill="1" applyBorder="1" applyAlignment="1">
      <alignment horizontal="right" vertical="center"/>
    </xf>
    <xf numFmtId="49" fontId="16" fillId="70" borderId="122" xfId="1" applyNumberFormat="1" applyFont="1" applyFill="1" applyBorder="1" applyAlignment="1">
      <alignment horizontal="left" vertical="center" wrapText="1"/>
    </xf>
    <xf numFmtId="177" fontId="16" fillId="67" borderId="119" xfId="1" applyNumberFormat="1" applyFont="1" applyFill="1" applyBorder="1" applyAlignment="1">
      <alignment horizontal="right" vertical="center"/>
    </xf>
    <xf numFmtId="49" fontId="4" fillId="68" borderId="120" xfId="1" applyNumberFormat="1" applyFont="1" applyFill="1" applyBorder="1" applyAlignment="1">
      <alignment horizontal="left" vertical="center" wrapText="1"/>
    </xf>
    <xf numFmtId="177" fontId="16" fillId="69" borderId="121" xfId="1" applyNumberFormat="1" applyFont="1" applyFill="1" applyBorder="1" applyAlignment="1">
      <alignment horizontal="right" vertical="center"/>
    </xf>
    <xf numFmtId="49" fontId="16" fillId="70" borderId="122" xfId="1" applyNumberFormat="1" applyFont="1" applyFill="1" applyBorder="1" applyAlignment="1">
      <alignment horizontal="left" vertical="center" wrapText="1"/>
    </xf>
    <xf numFmtId="177" fontId="16" fillId="67" borderId="119" xfId="1" applyNumberFormat="1" applyFont="1" applyFill="1" applyBorder="1" applyAlignment="1">
      <alignment horizontal="right" vertical="center"/>
    </xf>
    <xf numFmtId="49" fontId="4" fillId="68" borderId="120" xfId="1" applyNumberFormat="1" applyFont="1" applyFill="1" applyBorder="1" applyAlignment="1">
      <alignment horizontal="left" vertical="center" wrapText="1"/>
    </xf>
    <xf numFmtId="177" fontId="16" fillId="69" borderId="121" xfId="1" applyNumberFormat="1" applyFont="1" applyFill="1" applyBorder="1" applyAlignment="1">
      <alignment horizontal="right" vertical="center"/>
    </xf>
    <xf numFmtId="49" fontId="16" fillId="70" borderId="122" xfId="1" applyNumberFormat="1" applyFont="1" applyFill="1" applyBorder="1" applyAlignment="1">
      <alignment horizontal="left" vertical="center" wrapText="1"/>
    </xf>
    <xf numFmtId="0" fontId="3" fillId="90" borderId="123" xfId="1" applyFont="1" applyFill="1" applyBorder="1" applyAlignment="1">
      <alignment horizontal="right" vertical="center"/>
    </xf>
    <xf numFmtId="177" fontId="16" fillId="69" borderId="121" xfId="1" applyNumberFormat="1" applyFont="1" applyFill="1" applyBorder="1" applyAlignment="1">
      <alignment horizontal="right" vertical="center"/>
    </xf>
    <xf numFmtId="49" fontId="16" fillId="70" borderId="122" xfId="1" applyNumberFormat="1" applyFont="1" applyFill="1" applyBorder="1" applyAlignment="1">
      <alignment horizontal="left" vertical="center" wrapText="1"/>
    </xf>
    <xf numFmtId="0" fontId="3" fillId="90" borderId="124" xfId="1" applyFont="1" applyFill="1" applyBorder="1" applyAlignment="1">
      <alignment horizontal="center" vertical="center"/>
    </xf>
    <xf numFmtId="0" fontId="3" fillId="90" borderId="125" xfId="1" applyFont="1" applyFill="1" applyBorder="1" applyAlignment="1">
      <alignment horizontal="left" vertical="center"/>
    </xf>
    <xf numFmtId="0" fontId="3" fillId="90" borderId="126" xfId="1" applyFont="1" applyFill="1" applyBorder="1" applyAlignment="1">
      <alignment horizontal="right" vertical="center"/>
    </xf>
    <xf numFmtId="177" fontId="16" fillId="91" borderId="127" xfId="1" applyNumberFormat="1" applyFont="1" applyFill="1" applyBorder="1" applyAlignment="1">
      <alignment horizontal="right" vertical="center"/>
    </xf>
    <xf numFmtId="49" fontId="4" fillId="68" borderId="120" xfId="1" applyNumberFormat="1" applyFont="1" applyFill="1" applyBorder="1" applyAlignment="1">
      <alignment horizontal="left" vertical="center" wrapText="1"/>
    </xf>
    <xf numFmtId="0" fontId="15" fillId="90" borderId="128" xfId="1" applyFont="1" applyFill="1" applyBorder="1"/>
    <xf numFmtId="49" fontId="4" fillId="68" borderId="120" xfId="1" applyNumberFormat="1" applyFont="1" applyFill="1" applyBorder="1" applyAlignment="1">
      <alignment horizontal="left" vertical="center" wrapText="1"/>
    </xf>
    <xf numFmtId="177" fontId="16" fillId="72" borderId="130" xfId="1" applyNumberFormat="1" applyFont="1" applyFill="1" applyBorder="1" applyAlignment="1">
      <alignment horizontal="left" vertical="center"/>
    </xf>
    <xf numFmtId="177" fontId="16" fillId="75" borderId="133" xfId="1" applyNumberFormat="1" applyFont="1" applyFill="1" applyBorder="1" applyAlignment="1">
      <alignment horizontal="left" vertical="center"/>
    </xf>
    <xf numFmtId="177" fontId="16" fillId="75" borderId="133" xfId="1" applyNumberFormat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20" borderId="19" xfId="1" applyFont="1" applyFill="1" applyBorder="1" applyAlignment="1">
      <alignment horizontal="righ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20" borderId="19" xfId="1" applyFont="1" applyFill="1" applyBorder="1" applyAlignment="1">
      <alignment horizontal="right" vertical="center"/>
    </xf>
    <xf numFmtId="0" fontId="4" fillId="21" borderId="20" xfId="1" applyFont="1" applyFill="1" applyBorder="1" applyAlignment="1">
      <alignment horizontal="right" vertical="center"/>
    </xf>
    <xf numFmtId="0" fontId="4" fillId="21" borderId="20" xfId="1" applyFont="1" applyFill="1" applyBorder="1" applyAlignment="1">
      <alignment horizontal="right" vertical="center"/>
    </xf>
    <xf numFmtId="0" fontId="4" fillId="21" borderId="20" xfId="1" applyFont="1" applyFill="1" applyBorder="1" applyAlignment="1">
      <alignment horizontal="right" vertical="center"/>
    </xf>
    <xf numFmtId="49" fontId="4" fillId="37" borderId="59" xfId="1" applyNumberFormat="1" applyFont="1" applyFill="1" applyBorder="1" applyAlignment="1">
      <alignment horizontal="left" vertical="center" wrapText="1"/>
    </xf>
    <xf numFmtId="0" fontId="4" fillId="21" borderId="20" xfId="1" applyFont="1" applyFill="1" applyBorder="1" applyAlignment="1">
      <alignment horizontal="right" vertical="center"/>
    </xf>
    <xf numFmtId="0" fontId="4" fillId="21" borderId="20" xfId="1" applyFont="1" applyFill="1" applyBorder="1" applyAlignment="1">
      <alignment horizontal="right" vertical="center"/>
    </xf>
    <xf numFmtId="0" fontId="4" fillId="21" borderId="20" xfId="1" applyFont="1" applyFill="1" applyBorder="1" applyAlignment="1">
      <alignment horizontal="right" vertical="center"/>
    </xf>
    <xf numFmtId="0" fontId="4" fillId="21" borderId="20" xfId="1" applyFont="1" applyFill="1" applyBorder="1" applyAlignment="1">
      <alignment horizontal="right" vertical="center"/>
    </xf>
    <xf numFmtId="0" fontId="4" fillId="21" borderId="20" xfId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0" fontId="4" fillId="77" borderId="135" xfId="1" applyFont="1" applyFill="1" applyBorder="1" applyAlignment="1">
      <alignment horizontal="right" vertical="center"/>
    </xf>
    <xf numFmtId="0" fontId="4" fillId="77" borderId="135" xfId="1" applyFont="1" applyFill="1" applyBorder="1" applyAlignment="1">
      <alignment horizontal="right" vertical="center"/>
    </xf>
    <xf numFmtId="0" fontId="4" fillId="77" borderId="135" xfId="1" applyFont="1" applyFill="1" applyBorder="1" applyAlignment="1">
      <alignment horizontal="right" vertical="center"/>
    </xf>
    <xf numFmtId="0" fontId="4" fillId="77" borderId="135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17" borderId="16" xfId="1" applyFont="1" applyFill="1" applyBorder="1" applyAlignment="1">
      <alignment horizontal="lef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17" borderId="16" xfId="1" applyFont="1" applyFill="1" applyBorder="1" applyAlignment="1">
      <alignment horizontal="lef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10" fillId="28" borderId="30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20" borderId="19" xfId="1" applyFont="1" applyFill="1" applyBorder="1" applyAlignment="1">
      <alignment horizontal="right" vertical="center"/>
    </xf>
    <xf numFmtId="0" fontId="4" fillId="21" borderId="20" xfId="1" applyFont="1" applyFill="1" applyBorder="1" applyAlignment="1">
      <alignment horizontal="right" vertical="center"/>
    </xf>
    <xf numFmtId="0" fontId="4" fillId="23" borderId="22" xfId="1" applyFont="1" applyFill="1" applyBorder="1" applyAlignment="1">
      <alignment horizontal="center" vertical="center"/>
    </xf>
    <xf numFmtId="0" fontId="4" fillId="23" borderId="22" xfId="1" applyFont="1" applyFill="1" applyBorder="1" applyAlignment="1">
      <alignment horizontal="center" vertical="center"/>
    </xf>
    <xf numFmtId="0" fontId="4" fillId="21" borderId="20" xfId="1" applyFont="1" applyFill="1" applyBorder="1" applyAlignment="1">
      <alignment horizontal="right" vertical="center"/>
    </xf>
    <xf numFmtId="0" fontId="4" fillId="22" borderId="21" xfId="1" applyFont="1" applyFill="1" applyBorder="1" applyAlignment="1">
      <alignment horizontal="left" vertical="center"/>
    </xf>
    <xf numFmtId="0" fontId="4" fillId="23" borderId="22" xfId="1" applyFont="1" applyFill="1" applyBorder="1" applyAlignment="1">
      <alignment horizontal="center" vertical="center"/>
    </xf>
    <xf numFmtId="0" fontId="4" fillId="23" borderId="22" xfId="1" applyFont="1" applyFill="1" applyBorder="1" applyAlignment="1">
      <alignment horizontal="center" vertical="center"/>
    </xf>
    <xf numFmtId="0" fontId="4" fillId="23" borderId="22" xfId="1" applyFont="1" applyFill="1" applyBorder="1" applyAlignment="1">
      <alignment horizontal="center" vertical="center"/>
    </xf>
    <xf numFmtId="0" fontId="4" fillId="21" borderId="20" xfId="1" applyFont="1" applyFill="1" applyBorder="1" applyAlignment="1">
      <alignment horizontal="right" vertical="center"/>
    </xf>
    <xf numFmtId="0" fontId="4" fillId="90" borderId="136" xfId="1" applyFont="1" applyFill="1" applyBorder="1" applyAlignment="1">
      <alignment horizontal="center" vertical="center"/>
    </xf>
    <xf numFmtId="0" fontId="4" fillId="90" borderId="138" xfId="1" applyFont="1" applyFill="1" applyBorder="1" applyAlignment="1">
      <alignment horizontal="center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4" fillId="20" borderId="19" xfId="1" applyFont="1" applyFill="1" applyBorder="1" applyAlignment="1">
      <alignment horizontal="right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20" borderId="19" xfId="1" applyFont="1" applyFill="1" applyBorder="1" applyAlignment="1">
      <alignment horizontal="right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20" borderId="19" xfId="1" applyFont="1" applyFill="1" applyBorder="1" applyAlignment="1">
      <alignment horizontal="right" vertical="center"/>
    </xf>
    <xf numFmtId="0" fontId="4" fillId="21" borderId="20" xfId="1" applyFont="1" applyFill="1" applyBorder="1" applyAlignment="1">
      <alignment horizontal="right" vertical="center"/>
    </xf>
    <xf numFmtId="0" fontId="4" fillId="22" borderId="21" xfId="1" applyFont="1" applyFill="1" applyBorder="1" applyAlignment="1">
      <alignment horizontal="left" vertical="center"/>
    </xf>
    <xf numFmtId="0" fontId="4" fillId="23" borderId="22" xfId="1" applyFont="1" applyFill="1" applyBorder="1" applyAlignment="1">
      <alignment horizontal="center" vertical="center"/>
    </xf>
    <xf numFmtId="0" fontId="4" fillId="21" borderId="20" xfId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0" fontId="7" fillId="90" borderId="139" xfId="1" applyFont="1" applyFill="1" applyBorder="1" applyAlignment="1">
      <alignment horizontal="center" vertical="center"/>
    </xf>
    <xf numFmtId="0" fontId="4" fillId="90" borderId="140" xfId="1" applyFont="1" applyFill="1" applyBorder="1" applyAlignment="1">
      <alignment horizontal="left" vertical="center"/>
    </xf>
    <xf numFmtId="177" fontId="4" fillId="78" borderId="141" xfId="1" applyNumberFormat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4" fillId="20" borderId="19" xfId="1" applyFont="1" applyFill="1" applyBorder="1" applyAlignment="1">
      <alignment horizontal="right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20" borderId="19" xfId="1" applyFont="1" applyFill="1" applyBorder="1" applyAlignment="1">
      <alignment horizontal="right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20" borderId="19" xfId="1" applyFont="1" applyFill="1" applyBorder="1" applyAlignment="1">
      <alignment horizontal="right" vertical="center"/>
    </xf>
    <xf numFmtId="0" fontId="4" fillId="21" borderId="20" xfId="1" applyFont="1" applyFill="1" applyBorder="1" applyAlignment="1">
      <alignment horizontal="right" vertical="center"/>
    </xf>
    <xf numFmtId="0" fontId="4" fillId="21" borderId="20" xfId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78" borderId="141" xfId="1" applyNumberFormat="1" applyFont="1" applyFill="1" applyBorder="1" applyAlignment="1">
      <alignment horizontal="right" vertical="center"/>
    </xf>
    <xf numFmtId="0" fontId="4" fillId="17" borderId="16" xfId="1" applyFont="1" applyFill="1" applyBorder="1" applyAlignment="1">
      <alignment horizontal="lef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20" borderId="19" xfId="1" applyFont="1" applyFill="1" applyBorder="1" applyAlignment="1">
      <alignment horizontal="right" vertical="center"/>
    </xf>
    <xf numFmtId="0" fontId="4" fillId="23" borderId="22" xfId="1" applyFont="1" applyFill="1" applyBorder="1" applyAlignment="1">
      <alignment horizontal="center" vertical="center"/>
    </xf>
    <xf numFmtId="0" fontId="4" fillId="21" borderId="20" xfId="1" applyFont="1" applyFill="1" applyBorder="1" applyAlignment="1">
      <alignment horizontal="right" vertical="center"/>
    </xf>
    <xf numFmtId="0" fontId="4" fillId="22" borderId="21" xfId="1" applyFont="1" applyFill="1" applyBorder="1" applyAlignment="1">
      <alignment horizontal="lef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0" fontId="4" fillId="17" borderId="16" xfId="1" applyFont="1" applyFill="1" applyBorder="1" applyAlignment="1">
      <alignment horizontal="lef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20" borderId="19" xfId="1" applyFont="1" applyFill="1" applyBorder="1" applyAlignment="1">
      <alignment horizontal="right" vertical="center"/>
    </xf>
    <xf numFmtId="0" fontId="4" fillId="23" borderId="22" xfId="1" applyFont="1" applyFill="1" applyBorder="1" applyAlignment="1">
      <alignment horizontal="center" vertical="center"/>
    </xf>
    <xf numFmtId="49" fontId="4" fillId="37" borderId="59" xfId="1" applyNumberFormat="1" applyFont="1" applyFill="1" applyBorder="1" applyAlignment="1">
      <alignment horizontal="left" vertical="center" wrapText="1"/>
    </xf>
    <xf numFmtId="0" fontId="4" fillId="23" borderId="22" xfId="1" applyFont="1" applyFill="1" applyBorder="1" applyAlignment="1">
      <alignment horizontal="center" vertical="center"/>
    </xf>
    <xf numFmtId="49" fontId="4" fillId="37" borderId="59" xfId="1" applyNumberFormat="1" applyFont="1" applyFill="1" applyBorder="1" applyAlignment="1">
      <alignment horizontal="left" vertical="center" wrapText="1"/>
    </xf>
    <xf numFmtId="0" fontId="12" fillId="31" borderId="33" xfId="1" applyFont="1" applyFill="1" applyBorder="1"/>
    <xf numFmtId="0" fontId="4" fillId="90" borderId="143" xfId="1" applyFont="1" applyFill="1" applyBorder="1" applyAlignment="1">
      <alignment horizontal="left" vertical="center"/>
    </xf>
    <xf numFmtId="177" fontId="4" fillId="79" borderId="144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91" borderId="145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90" borderId="146" xfId="1" applyNumberFormat="1" applyFont="1" applyFill="1" applyBorder="1" applyAlignment="1">
      <alignment horizontal="center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20" borderId="19" xfId="1" applyFont="1" applyFill="1" applyBorder="1" applyAlignment="1">
      <alignment horizontal="right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20" borderId="19" xfId="1" applyFont="1" applyFill="1" applyBorder="1" applyAlignment="1">
      <alignment horizontal="right" vertical="center"/>
    </xf>
    <xf numFmtId="0" fontId="4" fillId="47" borderId="78" xfId="1" applyFont="1" applyFill="1" applyBorder="1" applyAlignment="1">
      <alignment horizontal="center" vertical="center"/>
    </xf>
    <xf numFmtId="49" fontId="4" fillId="51" borderId="82" xfId="1" applyNumberFormat="1" applyFont="1" applyFill="1" applyBorder="1" applyAlignment="1">
      <alignment horizontal="left" vertical="center" wrapText="1"/>
    </xf>
    <xf numFmtId="0" fontId="4" fillId="47" borderId="78" xfId="1" applyFont="1" applyFill="1" applyBorder="1" applyAlignment="1">
      <alignment horizontal="center" vertical="center"/>
    </xf>
    <xf numFmtId="0" fontId="4" fillId="46" borderId="77" xfId="1" applyFont="1" applyFill="1" applyBorder="1" applyAlignment="1">
      <alignment horizontal="right" vertical="center"/>
    </xf>
    <xf numFmtId="49" fontId="4" fillId="37" borderId="59" xfId="1" applyNumberFormat="1" applyFont="1" applyFill="1" applyBorder="1" applyAlignment="1">
      <alignment horizontal="left" vertical="center" wrapText="1"/>
    </xf>
    <xf numFmtId="0" fontId="4" fillId="23" borderId="22" xfId="1" applyFont="1" applyFill="1" applyBorder="1" applyAlignment="1">
      <alignment horizontal="center" vertical="center"/>
    </xf>
    <xf numFmtId="0" fontId="4" fillId="23" borderId="22" xfId="1" applyFont="1" applyFill="1" applyBorder="1" applyAlignment="1">
      <alignment horizontal="center" vertical="center"/>
    </xf>
    <xf numFmtId="0" fontId="4" fillId="21" borderId="20" xfId="1" applyFont="1" applyFill="1" applyBorder="1" applyAlignment="1">
      <alignment horizontal="right" vertical="center"/>
    </xf>
    <xf numFmtId="177" fontId="4" fillId="80" borderId="147" xfId="1" applyNumberFormat="1" applyFont="1" applyFill="1" applyBorder="1" applyAlignment="1">
      <alignment horizontal="right" vertical="center"/>
    </xf>
    <xf numFmtId="177" fontId="4" fillId="78" borderId="141" xfId="1" applyNumberFormat="1" applyFont="1" applyFill="1" applyBorder="1" applyAlignment="1">
      <alignment horizontal="right" vertical="center"/>
    </xf>
    <xf numFmtId="177" fontId="4" fillId="79" borderId="144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81" borderId="148" xfId="1" applyNumberFormat="1" applyFont="1" applyFill="1" applyBorder="1" applyAlignment="1">
      <alignment horizontal="center" vertical="center"/>
    </xf>
    <xf numFmtId="0" fontId="4" fillId="77" borderId="135" xfId="1" applyFont="1" applyFill="1" applyBorder="1" applyAlignment="1">
      <alignment horizontal="right" vertical="center"/>
    </xf>
    <xf numFmtId="0" fontId="4" fillId="77" borderId="135" xfId="1" applyFont="1" applyFill="1" applyBorder="1" applyAlignment="1">
      <alignment horizontal="right" vertical="center"/>
    </xf>
    <xf numFmtId="0" fontId="4" fillId="77" borderId="135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17" fillId="83" borderId="150" xfId="1" applyFont="1" applyFill="1" applyBorder="1" applyAlignment="1">
      <alignment horizontal="center" vertical="center"/>
    </xf>
    <xf numFmtId="0" fontId="18" fillId="84" borderId="151" xfId="1" applyFont="1" applyFill="1" applyBorder="1" applyAlignment="1">
      <alignment horizontal="center" vertical="center"/>
    </xf>
    <xf numFmtId="0" fontId="18" fillId="84" borderId="151" xfId="1" applyFont="1" applyFill="1" applyBorder="1" applyAlignment="1">
      <alignment horizontal="center" vertical="center"/>
    </xf>
    <xf numFmtId="0" fontId="18" fillId="84" borderId="151" xfId="1" applyFont="1" applyFill="1" applyBorder="1" applyAlignment="1">
      <alignment horizontal="center" vertical="center"/>
    </xf>
    <xf numFmtId="176" fontId="18" fillId="85" borderId="152" xfId="1" applyNumberFormat="1" applyFont="1" applyFill="1" applyBorder="1" applyAlignment="1">
      <alignment horizontal="right" vertical="center"/>
    </xf>
    <xf numFmtId="0" fontId="16" fillId="86" borderId="153" xfId="1" applyFont="1" applyFill="1" applyBorder="1" applyAlignment="1">
      <alignment vertical="center"/>
    </xf>
    <xf numFmtId="0" fontId="18" fillId="84" borderId="151" xfId="1" applyFont="1" applyFill="1" applyBorder="1" applyAlignment="1">
      <alignment horizontal="center" vertical="center"/>
    </xf>
    <xf numFmtId="0" fontId="18" fillId="84" borderId="151" xfId="1" applyFont="1" applyFill="1" applyBorder="1" applyAlignment="1">
      <alignment horizontal="center" vertical="center"/>
    </xf>
    <xf numFmtId="0" fontId="18" fillId="84" borderId="151" xfId="1" applyFont="1" applyFill="1" applyBorder="1" applyAlignment="1">
      <alignment horizontal="center" vertical="center"/>
    </xf>
    <xf numFmtId="0" fontId="18" fillId="84" borderId="151" xfId="1" applyFont="1" applyFill="1" applyBorder="1" applyAlignment="1">
      <alignment horizontal="center" vertical="center"/>
    </xf>
    <xf numFmtId="0" fontId="4" fillId="20" borderId="19" xfId="1" applyFont="1" applyFill="1" applyBorder="1" applyAlignment="1">
      <alignment horizontal="right" vertical="center"/>
    </xf>
    <xf numFmtId="0" fontId="4" fillId="23" borderId="22" xfId="1" applyFont="1" applyFill="1" applyBorder="1" applyAlignment="1">
      <alignment horizontal="center" vertical="center"/>
    </xf>
    <xf numFmtId="0" fontId="4" fillId="22" borderId="21" xfId="1" applyFont="1" applyFill="1" applyBorder="1" applyAlignment="1">
      <alignment horizontal="left" vertical="center"/>
    </xf>
    <xf numFmtId="0" fontId="4" fillId="21" borderId="20" xfId="1" applyFont="1" applyFill="1" applyBorder="1" applyAlignment="1">
      <alignment horizontal="right" vertical="center"/>
    </xf>
    <xf numFmtId="0" fontId="4" fillId="90" borderId="157" xfId="1" applyFont="1" applyFill="1" applyBorder="1" applyAlignment="1">
      <alignment vertical="center"/>
    </xf>
    <xf numFmtId="177" fontId="4" fillId="88" borderId="158" xfId="1" applyNumberFormat="1" applyFont="1" applyFill="1" applyBorder="1" applyAlignment="1">
      <alignment horizontal="right" vertical="center"/>
    </xf>
    <xf numFmtId="177" fontId="4" fillId="88" borderId="158" xfId="1" applyNumberFormat="1" applyFont="1" applyFill="1" applyBorder="1" applyAlignment="1">
      <alignment horizontal="right" vertical="center"/>
    </xf>
    <xf numFmtId="49" fontId="4" fillId="89" borderId="159" xfId="1" applyNumberFormat="1" applyFont="1" applyFill="1" applyBorder="1" applyAlignment="1">
      <alignment horizontal="left" vertical="center" wrapText="1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49" fontId="4" fillId="40" borderId="64" xfId="1" applyNumberFormat="1" applyFont="1" applyFill="1" applyBorder="1" applyAlignment="1">
      <alignment horizontal="left" vertical="center" wrapText="1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49" fontId="4" fillId="40" borderId="64" xfId="1" applyNumberFormat="1" applyFont="1" applyFill="1" applyBorder="1" applyAlignment="1">
      <alignment horizontal="left" vertical="center" wrapText="1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49" fontId="4" fillId="40" borderId="64" xfId="1" applyNumberFormat="1" applyFont="1" applyFill="1" applyBorder="1" applyAlignment="1">
      <alignment horizontal="left" vertical="center" wrapText="1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49" fontId="4" fillId="40" borderId="64" xfId="1" applyNumberFormat="1" applyFont="1" applyFill="1" applyBorder="1" applyAlignment="1">
      <alignment horizontal="left" vertical="center" wrapText="1"/>
    </xf>
    <xf numFmtId="177" fontId="4" fillId="25" borderId="27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49" fontId="4" fillId="40" borderId="64" xfId="1" applyNumberFormat="1" applyFont="1" applyFill="1" applyBorder="1" applyAlignment="1">
      <alignment horizontal="left" vertical="center" wrapText="1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49" fontId="4" fillId="40" borderId="64" xfId="1" applyNumberFormat="1" applyFont="1" applyFill="1" applyBorder="1" applyAlignment="1">
      <alignment horizontal="left" vertical="center" wrapText="1"/>
    </xf>
    <xf numFmtId="177" fontId="4" fillId="24" borderId="26" xfId="1" applyNumberFormat="1" applyFont="1" applyFill="1" applyBorder="1" applyAlignment="1">
      <alignment horizontal="right" vertical="center"/>
    </xf>
    <xf numFmtId="179" fontId="4" fillId="90" borderId="160" xfId="1" applyNumberFormat="1" applyFont="1" applyFill="1" applyBorder="1" applyAlignment="1">
      <alignment horizontal="center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49" fontId="4" fillId="40" borderId="64" xfId="1" applyNumberFormat="1" applyFont="1" applyFill="1" applyBorder="1" applyAlignment="1">
      <alignment horizontal="left" vertical="center" wrapText="1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49" fontId="4" fillId="40" borderId="64" xfId="1" applyNumberFormat="1" applyFont="1" applyFill="1" applyBorder="1" applyAlignment="1">
      <alignment horizontal="left" vertical="center" wrapText="1"/>
    </xf>
    <xf numFmtId="0" fontId="12" fillId="30" borderId="32" xfId="1" applyFont="1" applyFill="1" applyBorder="1"/>
    <xf numFmtId="0" fontId="12" fillId="30" borderId="32" xfId="1" applyFont="1" applyFill="1" applyBorder="1"/>
    <xf numFmtId="0" fontId="12" fillId="30" borderId="32" xfId="1" applyFont="1" applyFill="1" applyBorder="1"/>
    <xf numFmtId="0" fontId="12" fillId="30" borderId="32" xfId="1" applyFont="1" applyFill="1" applyBorder="1"/>
    <xf numFmtId="0" fontId="12" fillId="30" borderId="32" xfId="1" applyFont="1" applyFill="1" applyBorder="1"/>
    <xf numFmtId="0" fontId="4" fillId="44" borderId="69" xfId="1" applyFont="1" applyFill="1" applyBorder="1" applyAlignment="1">
      <alignment vertical="center"/>
    </xf>
    <xf numFmtId="0" fontId="4" fillId="44" borderId="69" xfId="1" applyFont="1" applyFill="1" applyBorder="1" applyAlignment="1">
      <alignment vertical="center"/>
    </xf>
    <xf numFmtId="177" fontId="0" fillId="0" borderId="0" xfId="0" applyNumberFormat="1"/>
    <xf numFmtId="0" fontId="2" fillId="6" borderId="5" xfId="1" applyFont="1" applyFill="1" applyBorder="1" applyAlignment="1">
      <alignment horizontal="left" vertical="center"/>
    </xf>
    <xf numFmtId="0" fontId="6" fillId="9" borderId="8" xfId="1" applyFont="1" applyFill="1" applyBorder="1" applyAlignment="1">
      <alignment horizontal="center" vertical="center"/>
    </xf>
    <xf numFmtId="0" fontId="7" fillId="11" borderId="10" xfId="1" applyFont="1" applyFill="1" applyBorder="1" applyAlignment="1">
      <alignment horizontal="left" vertical="center"/>
    </xf>
    <xf numFmtId="49" fontId="7" fillId="12" borderId="11" xfId="1" applyNumberFormat="1" applyFont="1" applyFill="1" applyBorder="1" applyAlignment="1">
      <alignment horizontal="left" vertical="center" wrapText="1"/>
    </xf>
    <xf numFmtId="0" fontId="7" fillId="13" borderId="12" xfId="1" applyFont="1" applyFill="1" applyBorder="1" applyAlignment="1">
      <alignment vertical="center" wrapText="1"/>
    </xf>
    <xf numFmtId="0" fontId="2" fillId="3" borderId="2" xfId="1" applyFont="1" applyFill="1" applyBorder="1" applyAlignment="1">
      <alignment horizontal="center" vertical="center"/>
    </xf>
    <xf numFmtId="0" fontId="8" fillId="16" borderId="15" xfId="1" applyFont="1" applyFill="1" applyBorder="1" applyAlignment="1">
      <alignment horizontal="center" vertical="center"/>
    </xf>
    <xf numFmtId="0" fontId="4" fillId="17" borderId="16" xfId="1" applyFont="1" applyFill="1" applyBorder="1" applyAlignment="1">
      <alignment horizontal="left" vertical="center"/>
    </xf>
    <xf numFmtId="0" fontId="4" fillId="7" borderId="6" xfId="1" applyFont="1" applyFill="1" applyBorder="1" applyAlignment="1">
      <alignment horizontal="center" vertical="center"/>
    </xf>
    <xf numFmtId="0" fontId="9" fillId="19" borderId="18" xfId="1" applyFont="1" applyFill="1" applyBorder="1" applyAlignment="1">
      <alignment horizontal="center" vertical="center"/>
    </xf>
    <xf numFmtId="0" fontId="4" fillId="90" borderId="23" xfId="1" applyFont="1" applyFill="1" applyBorder="1" applyAlignment="1">
      <alignment horizontal="center" vertical="center"/>
    </xf>
    <xf numFmtId="0" fontId="4" fillId="26" borderId="28" xfId="1" applyFont="1" applyFill="1" applyBorder="1" applyAlignment="1">
      <alignment horizontal="left" vertical="center"/>
    </xf>
    <xf numFmtId="0" fontId="4" fillId="27" borderId="29" xfId="1" applyFont="1" applyFill="1" applyBorder="1" applyAlignment="1">
      <alignment horizontal="center" vertical="center"/>
    </xf>
    <xf numFmtId="0" fontId="10" fillId="28" borderId="30" xfId="1" applyFont="1" applyFill="1" applyBorder="1" applyAlignment="1">
      <alignment horizontal="center" vertical="center"/>
    </xf>
    <xf numFmtId="0" fontId="11" fillId="29" borderId="31" xfId="1" applyFont="1" applyFill="1" applyBorder="1" applyAlignment="1">
      <alignment horizontal="center"/>
    </xf>
    <xf numFmtId="0" fontId="4" fillId="90" borderId="34" xfId="1" applyFont="1" applyFill="1" applyBorder="1" applyAlignment="1">
      <alignment horizontal="center" vertical="center" wrapText="1"/>
    </xf>
    <xf numFmtId="177" fontId="4" fillId="35" borderId="56" xfId="1" applyNumberFormat="1" applyFont="1" applyFill="1" applyBorder="1" applyAlignment="1">
      <alignment horizontal="left" vertical="center"/>
    </xf>
    <xf numFmtId="0" fontId="4" fillId="36" borderId="57" xfId="1" applyFont="1" applyFill="1" applyBorder="1" applyAlignment="1">
      <alignment horizontal="left" vertical="center" wrapText="1"/>
    </xf>
    <xf numFmtId="0" fontId="4" fillId="42" borderId="67" xfId="1" applyFont="1" applyFill="1" applyBorder="1" applyAlignment="1">
      <alignment horizontal="left" vertical="center"/>
    </xf>
    <xf numFmtId="177" fontId="4" fillId="43" borderId="68" xfId="1" applyNumberFormat="1" applyFont="1" applyFill="1" applyBorder="1" applyAlignment="1">
      <alignment horizontal="left" vertical="center"/>
    </xf>
    <xf numFmtId="0" fontId="9" fillId="90" borderId="58" xfId="1" applyFont="1" applyFill="1" applyBorder="1" applyAlignment="1">
      <alignment horizontal="center" vertical="center"/>
    </xf>
    <xf numFmtId="0" fontId="4" fillId="22" borderId="21" xfId="1" applyFont="1" applyFill="1" applyBorder="1" applyAlignment="1">
      <alignment horizontal="left" vertical="center"/>
    </xf>
    <xf numFmtId="0" fontId="4" fillId="23" borderId="22" xfId="1" applyFont="1" applyFill="1" applyBorder="1" applyAlignment="1">
      <alignment horizontal="center" vertical="center"/>
    </xf>
    <xf numFmtId="0" fontId="4" fillId="21" borderId="20" xfId="1" applyFont="1" applyFill="1" applyBorder="1" applyAlignment="1">
      <alignment horizontal="right" vertical="center"/>
    </xf>
    <xf numFmtId="0" fontId="4" fillId="90" borderId="60" xfId="1" applyFont="1" applyFill="1" applyBorder="1" applyAlignment="1">
      <alignment horizontal="center" vertical="center"/>
    </xf>
    <xf numFmtId="0" fontId="4" fillId="90" borderId="76" xfId="1" applyFont="1" applyFill="1" applyBorder="1" applyAlignment="1">
      <alignment horizontal="center" vertical="center"/>
    </xf>
    <xf numFmtId="0" fontId="10" fillId="48" borderId="79" xfId="1" applyFont="1" applyFill="1" applyBorder="1" applyAlignment="1">
      <alignment horizontal="center" vertical="center"/>
    </xf>
    <xf numFmtId="0" fontId="9" fillId="49" borderId="80" xfId="1" applyFont="1" applyFill="1" applyBorder="1" applyAlignment="1">
      <alignment horizontal="center" vertical="center"/>
    </xf>
    <xf numFmtId="0" fontId="4" fillId="90" borderId="54" xfId="1" applyFont="1" applyFill="1" applyBorder="1" applyAlignment="1">
      <alignment horizontal="center" vertical="center"/>
    </xf>
    <xf numFmtId="0" fontId="4" fillId="90" borderId="84" xfId="1" applyFont="1" applyFill="1" applyBorder="1" applyAlignment="1">
      <alignment horizontal="center" vertical="center"/>
    </xf>
    <xf numFmtId="0" fontId="4" fillId="90" borderId="85" xfId="1" applyFont="1" applyFill="1" applyBorder="1" applyAlignment="1">
      <alignment horizontal="center" vertical="center"/>
    </xf>
    <xf numFmtId="0" fontId="4" fillId="90" borderId="39" xfId="1" applyFont="1" applyFill="1" applyBorder="1" applyAlignment="1">
      <alignment horizontal="left" vertical="center"/>
    </xf>
    <xf numFmtId="0" fontId="4" fillId="90" borderId="86" xfId="1" applyFont="1" applyFill="1" applyBorder="1" applyAlignment="1">
      <alignment vertical="center"/>
    </xf>
    <xf numFmtId="0" fontId="4" fillId="20" borderId="19" xfId="1" applyFont="1" applyFill="1" applyBorder="1" applyAlignment="1">
      <alignment horizontal="right" vertical="center"/>
    </xf>
    <xf numFmtId="0" fontId="4" fillId="90" borderId="24" xfId="1" applyFont="1" applyFill="1" applyBorder="1" applyAlignment="1">
      <alignment horizontal="left" vertical="center"/>
    </xf>
    <xf numFmtId="0" fontId="4" fillId="90" borderId="88" xfId="1" applyFont="1" applyFill="1" applyBorder="1" applyAlignment="1">
      <alignment horizontal="left" vertical="center"/>
    </xf>
    <xf numFmtId="0" fontId="4" fillId="90" borderId="89" xfId="1" applyFont="1" applyFill="1" applyBorder="1" applyAlignment="1">
      <alignment horizontal="left" vertical="center"/>
    </xf>
    <xf numFmtId="0" fontId="4" fillId="90" borderId="93" xfId="1" applyFont="1" applyFill="1" applyBorder="1" applyAlignment="1">
      <alignment horizontal="center" vertical="center"/>
    </xf>
    <xf numFmtId="0" fontId="4" fillId="90" borderId="92" xfId="1" applyFont="1" applyFill="1" applyBorder="1" applyAlignment="1">
      <alignment horizontal="right" vertical="center"/>
    </xf>
    <xf numFmtId="0" fontId="13" fillId="90" borderId="94" xfId="1" applyFont="1" applyFill="1" applyBorder="1" applyAlignment="1">
      <alignment horizontal="left" vertical="center" wrapText="1"/>
    </xf>
    <xf numFmtId="0" fontId="7" fillId="90" borderId="52" xfId="1" applyFont="1" applyFill="1" applyBorder="1" applyAlignment="1">
      <alignment horizontal="center" vertical="center"/>
    </xf>
    <xf numFmtId="177" fontId="4" fillId="54" borderId="97" xfId="1" applyNumberFormat="1" applyFont="1" applyFill="1" applyBorder="1" applyAlignment="1">
      <alignment horizontal="right" vertical="center"/>
    </xf>
    <xf numFmtId="177" fontId="4" fillId="55" borderId="98" xfId="1" applyNumberFormat="1" applyFont="1" applyFill="1" applyBorder="1" applyAlignment="1">
      <alignment horizontal="right" vertical="center"/>
    </xf>
    <xf numFmtId="0" fontId="3" fillId="71" borderId="129" xfId="1" applyFont="1" applyFill="1" applyBorder="1" applyAlignment="1">
      <alignment horizontal="left" vertical="center"/>
    </xf>
    <xf numFmtId="177" fontId="16" fillId="72" borderId="130" xfId="1" applyNumberFormat="1" applyFont="1" applyFill="1" applyBorder="1" applyAlignment="1">
      <alignment horizontal="left" vertical="center"/>
    </xf>
    <xf numFmtId="0" fontId="12" fillId="73" borderId="131" xfId="1" applyFont="1" applyFill="1" applyBorder="1"/>
    <xf numFmtId="0" fontId="15" fillId="74" borderId="132" xfId="1" applyFont="1" applyFill="1" applyBorder="1" applyAlignment="1">
      <alignment horizontal="left"/>
    </xf>
    <xf numFmtId="0" fontId="3" fillId="4" borderId="3" xfId="1" applyFont="1" applyFill="1" applyBorder="1" applyAlignment="1">
      <alignment horizontal="left" vertical="center"/>
    </xf>
    <xf numFmtId="177" fontId="16" fillId="75" borderId="133" xfId="1" applyNumberFormat="1" applyFont="1" applyFill="1" applyBorder="1" applyAlignment="1">
      <alignment horizontal="left" vertical="center"/>
    </xf>
    <xf numFmtId="0" fontId="12" fillId="30" borderId="32" xfId="1" applyFont="1" applyFill="1" applyBorder="1"/>
    <xf numFmtId="0" fontId="15" fillId="76" borderId="134" xfId="1" applyFont="1" applyFill="1" applyBorder="1" applyAlignment="1">
      <alignment horizontal="left"/>
    </xf>
    <xf numFmtId="0" fontId="14" fillId="56" borderId="99" xfId="1" applyFont="1" applyFill="1" applyBorder="1" applyAlignment="1">
      <alignment horizontal="center" vertical="center"/>
    </xf>
    <xf numFmtId="0" fontId="15" fillId="57" borderId="100" xfId="1" applyFont="1" applyFill="1" applyBorder="1"/>
    <xf numFmtId="49" fontId="3" fillId="60" borderId="103" xfId="1" applyNumberFormat="1" applyFont="1" applyFill="1" applyBorder="1" applyAlignment="1">
      <alignment horizontal="left" vertical="center" wrapText="1"/>
    </xf>
    <xf numFmtId="0" fontId="3" fillId="64" borderId="107" xfId="1" applyFont="1" applyFill="1" applyBorder="1" applyAlignment="1">
      <alignment horizontal="left" vertical="center"/>
    </xf>
    <xf numFmtId="0" fontId="3" fillId="90" borderId="109" xfId="1" applyFont="1" applyFill="1" applyBorder="1" applyAlignment="1">
      <alignment horizontal="center" vertical="center"/>
    </xf>
    <xf numFmtId="0" fontId="3" fillId="90" borderId="110" xfId="1" applyFont="1" applyFill="1" applyBorder="1" applyAlignment="1">
      <alignment horizontal="center" vertical="center"/>
    </xf>
    <xf numFmtId="0" fontId="3" fillId="90" borderId="115" xfId="1" applyFont="1" applyFill="1" applyBorder="1" applyAlignment="1">
      <alignment horizontal="center" vertical="center"/>
    </xf>
    <xf numFmtId="0" fontId="3" fillId="90" borderId="114" xfId="1" applyFont="1" applyFill="1" applyBorder="1" applyAlignment="1">
      <alignment horizontal="center" vertical="center"/>
    </xf>
    <xf numFmtId="0" fontId="3" fillId="90" borderId="111" xfId="1" applyFont="1" applyFill="1" applyBorder="1" applyAlignment="1">
      <alignment horizontal="center" vertical="center"/>
    </xf>
    <xf numFmtId="0" fontId="12" fillId="66" borderId="112" xfId="1" applyFont="1" applyFill="1" applyBorder="1"/>
    <xf numFmtId="0" fontId="15" fillId="90" borderId="113" xfId="1" applyFont="1" applyFill="1" applyBorder="1"/>
    <xf numFmtId="0" fontId="4" fillId="77" borderId="135" xfId="1" applyFont="1" applyFill="1" applyBorder="1" applyAlignment="1">
      <alignment horizontal="right" vertical="center"/>
    </xf>
    <xf numFmtId="0" fontId="4" fillId="90" borderId="137" xfId="1" applyFont="1" applyFill="1" applyBorder="1" applyAlignment="1">
      <alignment horizontal="center" vertical="center"/>
    </xf>
    <xf numFmtId="49" fontId="4" fillId="37" borderId="59" xfId="1" applyNumberFormat="1" applyFont="1" applyFill="1" applyBorder="1" applyAlignment="1">
      <alignment horizontal="left" vertical="center" wrapText="1"/>
    </xf>
    <xf numFmtId="0" fontId="4" fillId="90" borderId="45" xfId="1" applyFont="1" applyFill="1" applyBorder="1" applyAlignment="1">
      <alignment horizontal="center" vertical="center"/>
    </xf>
    <xf numFmtId="0" fontId="4" fillId="90" borderId="142" xfId="1" applyFont="1" applyFill="1" applyBorder="1" applyAlignment="1">
      <alignment horizontal="center" vertical="center" wrapText="1"/>
    </xf>
    <xf numFmtId="0" fontId="7" fillId="10" borderId="9" xfId="1" applyFont="1" applyFill="1" applyBorder="1" applyAlignment="1">
      <alignment horizontal="center" vertical="center"/>
    </xf>
    <xf numFmtId="0" fontId="4" fillId="82" borderId="149" xfId="1" applyFont="1" applyFill="1" applyBorder="1" applyAlignment="1">
      <alignment horizontal="right" vertical="center"/>
    </xf>
    <xf numFmtId="0" fontId="4" fillId="90" borderId="155" xfId="1" applyFont="1" applyFill="1" applyBorder="1" applyAlignment="1">
      <alignment horizontal="center" vertical="center" wrapText="1"/>
    </xf>
    <xf numFmtId="0" fontId="4" fillId="90" borderId="156" xfId="1" applyFont="1" applyFill="1" applyBorder="1" applyAlignment="1">
      <alignment horizontal="center" vertical="center" wrapText="1"/>
    </xf>
    <xf numFmtId="0" fontId="4" fillId="44" borderId="69" xfId="1" applyFont="1" applyFill="1" applyBorder="1" applyAlignment="1">
      <alignment vertical="center"/>
    </xf>
    <xf numFmtId="0" fontId="17" fillId="83" borderId="150" xfId="1" applyFont="1" applyFill="1" applyBorder="1" applyAlignment="1">
      <alignment horizontal="center" vertical="center"/>
    </xf>
    <xf numFmtId="0" fontId="4" fillId="87" borderId="154" xfId="1" applyFont="1" applyFill="1" applyBorder="1" applyAlignment="1">
      <alignment vertical="center"/>
    </xf>
    <xf numFmtId="0" fontId="4" fillId="90" borderId="65" xfId="1" applyFont="1" applyFill="1" applyBorder="1" applyAlignment="1">
      <alignment horizontal="center" vertical="center"/>
    </xf>
  </cellXfs>
  <cellStyles count="2">
    <cellStyle name="Normal" xfId="1"/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FFFFFF"/>
      <rgbColor rgb="000000FF"/>
      <rgbColor rgb="0000FF00"/>
      <rgbColor rgb="00FF0000"/>
      <rgbColor rgb="0000FFFF"/>
      <rgbColor rgb="00FF00FF"/>
      <rgbColor rgb="00FFFF00"/>
      <rgbColor rgb="00000080"/>
      <rgbColor rgb="00008000"/>
      <rgbColor rgb="00800000"/>
      <rgbColor rgb="00008080"/>
      <rgbColor rgb="00800080"/>
      <rgbColor rgb="00808000"/>
      <rgbColor rgb="00C0C0C0"/>
      <rgbColor rgb="00808080"/>
      <rgbColor rgb="00FF9999"/>
      <rgbColor rgb="00663399"/>
      <rgbColor rgb="00CCFFFF"/>
      <rgbColor rgb="00FFFFCC"/>
      <rgbColor rgb="00660066"/>
      <rgbColor rgb="008080FF"/>
      <rgbColor rgb="00CC6600"/>
      <rgbColor rgb="00FFCCCC"/>
      <rgbColor rgb="00800000"/>
      <rgbColor rgb="00FF00FF"/>
      <rgbColor rgb="0000FFFF"/>
      <rgbColor rgb="00FFFF00"/>
      <rgbColor rgb="00800080"/>
      <rgbColor rgb="00000080"/>
      <rgbColor rgb="00808000"/>
      <rgbColor rgb="00FF0000"/>
      <rgbColor rgb="00FFCC00"/>
      <rgbColor rgb="00FFFFCC"/>
      <rgbColor rgb="00CCFFCC"/>
      <rgbColor rgb="0099FFFF"/>
      <rgbColor rgb="00FFCC99"/>
      <rgbColor rgb="00CC99FF"/>
      <rgbColor rgb="00FF99CC"/>
      <rgbColor rgb="0099CCFF"/>
      <rgbColor rgb="00FF6633"/>
      <rgbColor rgb="00CCCC33"/>
      <rgbColor rgb="0000CC99"/>
      <rgbColor rgb="0000CCFF"/>
      <rgbColor rgb="000099FF"/>
      <rgbColor rgb="00FFFFFF"/>
      <rgbColor rgb="00996666"/>
      <rgbColor rgb="0080FF00"/>
      <rgbColor rgb="0099A8AC"/>
      <rgbColor rgb="000000FF"/>
      <rgbColor rgb="00C0C0C0"/>
      <rgbColor rgb="0080FF80"/>
      <rgbColor rgb="0080FFFF"/>
      <rgbColor rgb="00FFFF80"/>
      <rgbColor rgb="00A0A0A0"/>
      <rgbColor rgb="00F0F0F0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showGridLines="0" topLeftCell="A3" zoomScaleNormal="100" zoomScalePageLayoutView="60" workbookViewId="0"/>
  </sheetViews>
  <sheetFormatPr defaultColWidth="8" defaultRowHeight="13.5"/>
  <cols>
    <col min="1" max="1" width="22.125" style="1"/>
    <col min="2" max="2" width="5.75" style="1"/>
    <col min="3" max="3" width="6.125" style="1"/>
    <col min="4" max="4" width="4.5" style="1"/>
    <col min="5" max="5" width="7.5" style="1"/>
    <col min="6" max="6" width="11" style="1"/>
    <col min="7" max="7" width="12.625" style="1"/>
    <col min="8" max="8" width="5.5" style="1"/>
    <col min="9" max="9" width="10.5" style="1"/>
    <col min="10" max="10" width="8.75" style="1"/>
    <col min="11" max="13" width="8.125" style="1"/>
    <col min="14" max="14" width="21.25" style="1"/>
    <col min="15" max="15" width="10.375" style="1"/>
  </cols>
  <sheetData>
    <row r="1" spans="1:15" ht="14.25" hidden="1" customHeight="1">
      <c r="A1" s="2"/>
      <c r="B1" s="3"/>
      <c r="C1" s="4"/>
      <c r="D1" s="5"/>
      <c r="E1" s="6"/>
      <c r="F1" s="7"/>
      <c r="G1" s="8"/>
      <c r="H1" s="9"/>
      <c r="I1" s="10"/>
      <c r="J1" s="11"/>
      <c r="K1" s="12"/>
      <c r="L1" s="13"/>
      <c r="M1" s="14"/>
      <c r="N1" s="15"/>
      <c r="O1" s="16"/>
    </row>
    <row r="2" spans="1:15" ht="14.25" hidden="1" customHeight="1">
      <c r="A2" s="17"/>
      <c r="B2" s="1267"/>
      <c r="C2" s="1267"/>
      <c r="D2" s="18"/>
      <c r="E2" s="19"/>
      <c r="F2" s="20"/>
      <c r="G2" s="21"/>
      <c r="H2" s="22"/>
      <c r="I2" s="23"/>
      <c r="J2" s="24"/>
      <c r="K2" s="25"/>
      <c r="L2" s="26"/>
      <c r="M2" s="27"/>
      <c r="N2" s="28"/>
      <c r="O2" s="29"/>
    </row>
    <row r="3" spans="1:15" ht="27" customHeight="1">
      <c r="A3" s="30" t="s">
        <v>0</v>
      </c>
      <c r="B3" s="31"/>
      <c r="C3" s="32"/>
      <c r="D3" s="33"/>
      <c r="E3" s="34"/>
      <c r="F3" s="35"/>
      <c r="G3" s="36"/>
      <c r="H3" s="37"/>
      <c r="I3" s="38"/>
      <c r="J3" s="39"/>
      <c r="K3" s="40"/>
      <c r="L3" s="41"/>
      <c r="M3" s="42"/>
      <c r="N3" s="43"/>
      <c r="O3" s="44"/>
    </row>
    <row r="4" spans="1:15" ht="45" customHeight="1">
      <c r="A4" s="45"/>
      <c r="B4" s="46"/>
      <c r="C4" s="47"/>
      <c r="D4" s="48"/>
      <c r="E4" s="49"/>
      <c r="F4" s="50"/>
      <c r="G4" s="51"/>
      <c r="H4" s="52"/>
      <c r="I4" s="53"/>
      <c r="J4" s="54"/>
      <c r="K4" s="55"/>
      <c r="L4" s="56"/>
      <c r="M4" s="57"/>
      <c r="N4" s="58"/>
      <c r="O4" s="59"/>
    </row>
    <row r="5" spans="1:15" ht="37.5" customHeight="1">
      <c r="A5" s="1268" t="s">
        <v>1</v>
      </c>
      <c r="B5" s="1268"/>
      <c r="C5" s="1268"/>
      <c r="D5" s="1268"/>
      <c r="E5" s="1268"/>
      <c r="F5" s="1268"/>
      <c r="G5" s="1268"/>
      <c r="H5" s="1268"/>
      <c r="I5" s="1268"/>
      <c r="J5" s="1268"/>
      <c r="K5" s="1268"/>
      <c r="L5" s="1268"/>
      <c r="M5" s="1268"/>
      <c r="N5" s="1268"/>
      <c r="O5" s="60"/>
    </row>
    <row r="6" spans="1:15" ht="45" customHeight="1">
      <c r="A6" s="61"/>
      <c r="B6" s="62"/>
      <c r="C6" s="63"/>
      <c r="D6" s="64"/>
      <c r="E6" s="65"/>
      <c r="F6" s="66"/>
      <c r="G6" s="67"/>
      <c r="H6" s="68"/>
      <c r="I6" s="69"/>
      <c r="J6" s="70"/>
      <c r="K6" s="71"/>
      <c r="L6" s="72"/>
      <c r="M6" s="73"/>
      <c r="N6" s="74"/>
      <c r="O6" s="75"/>
    </row>
    <row r="7" spans="1:15" ht="45" customHeight="1">
      <c r="A7" s="76"/>
      <c r="B7" s="77"/>
      <c r="C7" s="78"/>
      <c r="D7" s="79"/>
      <c r="E7" s="1269" t="s">
        <v>2</v>
      </c>
      <c r="F7" s="1269"/>
      <c r="G7" s="1270"/>
      <c r="H7" s="1271"/>
      <c r="I7" s="1271"/>
      <c r="J7" s="1271"/>
      <c r="K7" s="80"/>
      <c r="L7" s="81"/>
      <c r="M7" s="82"/>
      <c r="N7" s="83"/>
      <c r="O7" s="84"/>
    </row>
    <row r="8" spans="1:15" ht="15" customHeight="1">
      <c r="A8" s="85"/>
      <c r="B8" s="86"/>
      <c r="C8" s="87"/>
      <c r="D8" s="88"/>
      <c r="E8" s="89"/>
      <c r="F8" s="90"/>
      <c r="G8" s="91"/>
      <c r="H8" s="92"/>
      <c r="I8" s="93"/>
      <c r="J8" s="94"/>
      <c r="K8" s="95"/>
      <c r="L8" s="96"/>
      <c r="M8" s="97"/>
      <c r="N8" s="98"/>
      <c r="O8" s="99"/>
    </row>
    <row r="9" spans="1:15" ht="45" customHeight="1">
      <c r="A9" s="100"/>
      <c r="B9" s="101"/>
      <c r="C9" s="102"/>
      <c r="D9" s="103"/>
      <c r="E9" s="1270" t="s">
        <v>3</v>
      </c>
      <c r="F9" s="1269"/>
      <c r="G9" s="1270"/>
      <c r="H9" s="1271"/>
      <c r="I9" s="1269" t="s">
        <v>4</v>
      </c>
      <c r="J9" s="1269"/>
      <c r="K9" s="1270"/>
      <c r="L9" s="1271"/>
      <c r="M9" s="1271"/>
      <c r="N9" s="104"/>
      <c r="O9" s="105"/>
    </row>
    <row r="10" spans="1:15" ht="15" customHeight="1">
      <c r="A10" s="106"/>
      <c r="B10" s="107"/>
      <c r="C10" s="108"/>
      <c r="D10" s="109"/>
      <c r="E10" s="110"/>
      <c r="F10" s="111"/>
      <c r="G10" s="112"/>
      <c r="H10" s="113"/>
      <c r="I10" s="114"/>
      <c r="J10" s="115"/>
      <c r="K10" s="116"/>
      <c r="L10" s="117"/>
      <c r="M10" s="118"/>
      <c r="N10" s="119"/>
      <c r="O10" s="120"/>
    </row>
    <row r="11" spans="1:15" ht="45" customHeight="1">
      <c r="A11" s="121"/>
      <c r="B11" s="122"/>
      <c r="C11" s="123"/>
      <c r="D11" s="124"/>
      <c r="E11" s="1269" t="s">
        <v>5</v>
      </c>
      <c r="F11" s="1269"/>
      <c r="G11" s="1270"/>
      <c r="H11" s="1271"/>
      <c r="I11" s="1269" t="s">
        <v>6</v>
      </c>
      <c r="J11" s="1269"/>
      <c r="K11" s="1270"/>
      <c r="L11" s="1271"/>
      <c r="M11" s="1271"/>
      <c r="N11" s="125"/>
      <c r="O11" s="126"/>
    </row>
    <row r="12" spans="1:15" ht="45" customHeight="1">
      <c r="A12" s="127"/>
      <c r="B12" s="128"/>
      <c r="C12" s="129"/>
      <c r="D12" s="130"/>
      <c r="E12" s="131"/>
      <c r="F12" s="132"/>
      <c r="G12" s="133"/>
      <c r="H12" s="134"/>
      <c r="I12" s="135"/>
      <c r="J12" s="136"/>
      <c r="K12" s="137"/>
      <c r="L12" s="138"/>
      <c r="M12" s="139"/>
      <c r="N12" s="140"/>
      <c r="O12" s="141"/>
    </row>
    <row r="13" spans="1:15" ht="45" customHeight="1">
      <c r="A13" s="1272" t="s">
        <v>7</v>
      </c>
      <c r="B13" s="1272"/>
      <c r="C13" s="1272"/>
      <c r="D13" s="1272"/>
      <c r="E13" s="1272"/>
      <c r="F13" s="1272"/>
      <c r="G13" s="1272"/>
      <c r="H13" s="1272"/>
      <c r="I13" s="1272"/>
      <c r="J13" s="1272"/>
      <c r="K13" s="1272"/>
      <c r="L13" s="1272"/>
      <c r="M13" s="1272"/>
      <c r="N13" s="1272"/>
      <c r="O13" s="142"/>
    </row>
    <row r="14" spans="1:15" ht="45" customHeight="1">
      <c r="A14" s="1272" t="s">
        <v>8</v>
      </c>
      <c r="B14" s="1272"/>
      <c r="C14" s="1272"/>
      <c r="D14" s="1272"/>
      <c r="E14" s="1272"/>
      <c r="F14" s="1272"/>
      <c r="G14" s="1272"/>
      <c r="H14" s="1272"/>
      <c r="I14" s="1272"/>
      <c r="J14" s="1272"/>
      <c r="K14" s="1272"/>
      <c r="L14" s="1272"/>
      <c r="M14" s="1272"/>
      <c r="N14" s="1272"/>
      <c r="O14" s="143"/>
    </row>
    <row r="15" spans="1:15" ht="13.5" customHeight="1">
      <c r="A15" s="144"/>
      <c r="B15" s="145"/>
      <c r="C15" s="146"/>
      <c r="D15" s="147"/>
      <c r="E15" s="148"/>
      <c r="F15" s="149"/>
      <c r="G15" s="150"/>
      <c r="H15" s="151"/>
      <c r="I15" s="152"/>
      <c r="J15" s="153"/>
      <c r="K15" s="154"/>
      <c r="L15" s="155"/>
      <c r="M15" s="156"/>
      <c r="N15" s="157"/>
      <c r="O15" s="158"/>
    </row>
  </sheetData>
  <mergeCells count="14">
    <mergeCell ref="A14:N14"/>
    <mergeCell ref="E11:F11"/>
    <mergeCell ref="G11:H11"/>
    <mergeCell ref="I11:J11"/>
    <mergeCell ref="K11:M11"/>
    <mergeCell ref="A13:N13"/>
    <mergeCell ref="B2:C2"/>
    <mergeCell ref="A5:N5"/>
    <mergeCell ref="E7:F7"/>
    <mergeCell ref="G7:J7"/>
    <mergeCell ref="E9:F9"/>
    <mergeCell ref="G9:H9"/>
    <mergeCell ref="I9:J9"/>
    <mergeCell ref="K9:M9"/>
  </mergeCells>
  <phoneticPr fontId="20" type="noConversion"/>
  <printOptions horizontalCentered="1"/>
  <pageMargins left="1.1811023622047245" right="1.1811023622047245" top="1.1811023622047245" bottom="1.1811023622047245" header="0.51181102362204722" footer="0.51181102362204722"/>
  <pageSetup paperSize="9" scale="80" pageOrder="overThenDown" orientation="landscape" errors="blank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showGridLines="0" zoomScaleNormal="100" zoomScalePageLayoutView="60" workbookViewId="0">
      <pane activePane="bottomRight" state="frozen"/>
    </sheetView>
  </sheetViews>
  <sheetFormatPr defaultColWidth="8" defaultRowHeight="13.5"/>
  <cols>
    <col min="1" max="1" width="7.125" style="1"/>
    <col min="2" max="2" width="35.375" style="1"/>
    <col min="3" max="3" width="31" style="1"/>
    <col min="4" max="4" width="31.125" style="1"/>
  </cols>
  <sheetData>
    <row r="1" spans="1:4" ht="0.75" customHeight="1">
      <c r="A1" s="633"/>
      <c r="B1" s="634"/>
      <c r="C1" s="635"/>
      <c r="D1" s="636"/>
    </row>
    <row r="2" spans="1:4" ht="57.75" customHeight="1">
      <c r="A2" s="1293" t="s">
        <v>269</v>
      </c>
      <c r="B2" s="1294"/>
      <c r="C2" s="1294"/>
      <c r="D2" s="1294"/>
    </row>
    <row r="3" spans="1:4" ht="18.75" customHeight="1">
      <c r="A3" s="637"/>
      <c r="B3" s="638"/>
      <c r="C3" s="639"/>
      <c r="D3" s="640" t="s">
        <v>270</v>
      </c>
    </row>
    <row r="4" spans="1:4" ht="18.75" customHeight="1">
      <c r="A4" s="641" t="s">
        <v>271</v>
      </c>
      <c r="B4" s="642" t="s">
        <v>47</v>
      </c>
      <c r="C4" s="643" t="s">
        <v>48</v>
      </c>
      <c r="D4" s="644" t="s">
        <v>49</v>
      </c>
    </row>
    <row r="5" spans="1:4" ht="29.25" customHeight="1">
      <c r="A5" s="1295" t="s">
        <v>272</v>
      </c>
      <c r="B5" s="1295"/>
      <c r="C5" s="1295" t="s">
        <v>51</v>
      </c>
      <c r="D5" s="1296" t="s">
        <v>52</v>
      </c>
    </row>
    <row r="6" spans="1:4" ht="31.5" customHeight="1">
      <c r="A6" s="1295"/>
      <c r="B6" s="1295"/>
      <c r="C6" s="1295"/>
      <c r="D6" s="1297"/>
    </row>
    <row r="7" spans="1:4" ht="18.75" customHeight="1">
      <c r="A7" s="589" t="s">
        <v>53</v>
      </c>
      <c r="B7" s="1298" t="s">
        <v>54</v>
      </c>
      <c r="C7" s="334">
        <f>C8+C9+C10+C11</f>
        <v>175456335</v>
      </c>
      <c r="D7" s="226">
        <f>D8+D9+D10+D11</f>
        <v>77438622.299999997</v>
      </c>
    </row>
    <row r="8" spans="1:4" ht="18.75" customHeight="1">
      <c r="A8" s="224" t="s">
        <v>55</v>
      </c>
      <c r="B8" s="646" t="s">
        <v>273</v>
      </c>
      <c r="C8" s="647">
        <v>0</v>
      </c>
      <c r="D8" s="648">
        <v>0</v>
      </c>
    </row>
    <row r="9" spans="1:4" ht="18.75" customHeight="1">
      <c r="A9" s="224" t="s">
        <v>57</v>
      </c>
      <c r="B9" s="646" t="s">
        <v>274</v>
      </c>
      <c r="C9" s="649">
        <v>42400000</v>
      </c>
      <c r="D9" s="650">
        <v>67928235.629999995</v>
      </c>
    </row>
    <row r="10" spans="1:4" ht="18.75" customHeight="1">
      <c r="A10" s="224" t="s">
        <v>59</v>
      </c>
      <c r="B10" s="646" t="s">
        <v>275</v>
      </c>
      <c r="C10" s="651">
        <v>124305865.09999999</v>
      </c>
      <c r="D10" s="652">
        <v>0</v>
      </c>
    </row>
    <row r="11" spans="1:4" ht="18.75" customHeight="1">
      <c r="A11" s="224" t="s">
        <v>61</v>
      </c>
      <c r="B11" s="646" t="s">
        <v>276</v>
      </c>
      <c r="C11" s="653">
        <v>8750469.9000000004</v>
      </c>
      <c r="D11" s="654">
        <v>9510386.6699999999</v>
      </c>
    </row>
    <row r="12" spans="1:4" ht="18.75" customHeight="1">
      <c r="A12" s="224" t="s">
        <v>63</v>
      </c>
      <c r="B12" s="1299" t="s">
        <v>66</v>
      </c>
      <c r="C12" s="226">
        <f>C13+C14</f>
        <v>0</v>
      </c>
      <c r="D12" s="226">
        <f>D13+D14</f>
        <v>0</v>
      </c>
    </row>
    <row r="13" spans="1:4" ht="18.75" customHeight="1">
      <c r="A13" s="224" t="s">
        <v>65</v>
      </c>
      <c r="B13" s="646" t="s">
        <v>277</v>
      </c>
      <c r="C13" s="655">
        <v>0</v>
      </c>
      <c r="D13" s="656">
        <v>0</v>
      </c>
    </row>
    <row r="14" spans="1:4" ht="18.75" customHeight="1">
      <c r="A14" s="224" t="s">
        <v>67</v>
      </c>
      <c r="B14" s="646" t="s">
        <v>278</v>
      </c>
      <c r="C14" s="657">
        <v>0</v>
      </c>
      <c r="D14" s="658">
        <v>0</v>
      </c>
    </row>
    <row r="15" spans="1:4" ht="18.75" customHeight="1">
      <c r="A15" s="224" t="s">
        <v>69</v>
      </c>
      <c r="B15" s="1299" t="s">
        <v>72</v>
      </c>
      <c r="C15" s="659">
        <v>175456335</v>
      </c>
      <c r="D15" s="660">
        <v>77438622.299999997</v>
      </c>
    </row>
    <row r="16" spans="1:4" ht="18.75" customHeight="1">
      <c r="A16" s="224" t="s">
        <v>71</v>
      </c>
      <c r="B16" s="1299" t="s">
        <v>279</v>
      </c>
      <c r="C16" s="661">
        <v>0</v>
      </c>
      <c r="D16" s="662">
        <v>0</v>
      </c>
    </row>
    <row r="17" spans="1:4" ht="18.75" customHeight="1">
      <c r="A17" s="1278" t="s">
        <v>79</v>
      </c>
      <c r="B17" s="1278"/>
      <c r="C17" s="1278"/>
      <c r="D17" s="1278"/>
    </row>
    <row r="18" spans="1:4" ht="13.5" customHeight="1">
      <c r="A18" s="1274" t="s">
        <v>280</v>
      </c>
      <c r="B18" s="1274"/>
      <c r="C18" s="1274"/>
      <c r="D18" s="1274"/>
    </row>
    <row r="19" spans="1:4" ht="13.5" customHeight="1">
      <c r="A19" s="1274" t="s">
        <v>81</v>
      </c>
      <c r="B19" s="1274"/>
      <c r="C19" s="1274"/>
      <c r="D19" s="1274"/>
    </row>
    <row r="20" spans="1:4" ht="13.5" customHeight="1">
      <c r="A20" s="1274" t="s">
        <v>141</v>
      </c>
      <c r="B20" s="1274"/>
      <c r="C20" s="1274"/>
      <c r="D20" s="1274"/>
    </row>
  </sheetData>
  <mergeCells count="12">
    <mergeCell ref="A19:D19"/>
    <mergeCell ref="A20:D20"/>
    <mergeCell ref="B12"/>
    <mergeCell ref="B15"/>
    <mergeCell ref="B16"/>
    <mergeCell ref="A17:D17"/>
    <mergeCell ref="A18:D18"/>
    <mergeCell ref="A2:D2"/>
    <mergeCell ref="A5:B6"/>
    <mergeCell ref="C5:C6"/>
    <mergeCell ref="D5:D6"/>
    <mergeCell ref="B7"/>
  </mergeCells>
  <phoneticPr fontId="20" type="noConversion"/>
  <printOptions horizontalCentered="1"/>
  <pageMargins left="1.1811023622047245" right="1.1811023622047245" top="1.1811023622047245" bottom="1.1811023622047245" header="0.51181102362204722" footer="0.51181102362204722"/>
  <pageSetup paperSize="9" pageOrder="overThenDown" orientation="landscape" errors="blank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zoomScaleNormal="100" zoomScalePageLayoutView="60" workbookViewId="0">
      <pane activePane="bottomRight" state="frozen"/>
      <selection activeCell="J24" sqref="J24"/>
    </sheetView>
  </sheetViews>
  <sheetFormatPr defaultColWidth="8" defaultRowHeight="13.5"/>
  <cols>
    <col min="1" max="1" width="6.5" style="1"/>
    <col min="2" max="2" width="10.75" style="1"/>
    <col min="3" max="3" width="28.5" style="1"/>
    <col min="4" max="4" width="24.75" style="1"/>
    <col min="5" max="5" width="7.5" style="1"/>
    <col min="6" max="6" width="12.375" style="1"/>
    <col min="7" max="7" width="26.875" style="1"/>
    <col min="8" max="8" width="23" style="1"/>
    <col min="10" max="10" width="16.125" bestFit="1" customWidth="1"/>
  </cols>
  <sheetData>
    <row r="1" spans="1:8" ht="0.75" customHeight="1">
      <c r="A1" s="663"/>
      <c r="B1" s="664"/>
      <c r="C1" s="665"/>
      <c r="D1" s="666"/>
      <c r="E1" s="667"/>
      <c r="F1" s="668"/>
      <c r="G1" s="669"/>
      <c r="H1" s="670"/>
    </row>
    <row r="2" spans="1:8" ht="60" customHeight="1">
      <c r="A2" s="1276" t="s">
        <v>281</v>
      </c>
      <c r="B2" s="1276"/>
      <c r="C2" s="1276"/>
      <c r="D2" s="1276"/>
      <c r="E2" s="1276"/>
      <c r="F2" s="1276"/>
      <c r="G2" s="1276"/>
      <c r="H2" s="1276"/>
    </row>
    <row r="3" spans="1:8" ht="0.75" customHeight="1">
      <c r="A3" s="1275"/>
      <c r="B3" s="1275"/>
      <c r="C3" s="1275"/>
      <c r="D3" s="1275"/>
      <c r="E3" s="1275"/>
      <c r="F3" s="1275"/>
      <c r="G3" s="1300"/>
      <c r="H3" s="1300"/>
    </row>
    <row r="4" spans="1:8" ht="15" customHeight="1">
      <c r="A4" s="671"/>
      <c r="B4" s="672"/>
      <c r="C4" s="673"/>
      <c r="D4" s="674"/>
      <c r="E4" s="675"/>
      <c r="F4" s="676"/>
      <c r="G4" s="677"/>
      <c r="H4" s="678" t="s">
        <v>282</v>
      </c>
    </row>
    <row r="5" spans="1:8" ht="15" customHeight="1">
      <c r="A5" s="679" t="s">
        <v>271</v>
      </c>
      <c r="B5" s="1288" t="s">
        <v>47</v>
      </c>
      <c r="C5" s="1288"/>
      <c r="D5" s="680"/>
      <c r="E5" s="1289" t="s">
        <v>48</v>
      </c>
      <c r="F5" s="1289"/>
      <c r="G5" s="681"/>
      <c r="H5" s="682" t="s">
        <v>144</v>
      </c>
    </row>
    <row r="6" spans="1:8" ht="15" customHeight="1">
      <c r="A6" s="1277" t="s">
        <v>283</v>
      </c>
      <c r="B6" s="1277"/>
      <c r="C6" s="1277"/>
      <c r="D6" s="356" t="s">
        <v>284</v>
      </c>
      <c r="E6" s="1297" t="s">
        <v>283</v>
      </c>
      <c r="F6" s="1277"/>
      <c r="G6" s="1277"/>
      <c r="H6" s="224" t="s">
        <v>284</v>
      </c>
    </row>
    <row r="7" spans="1:8" ht="15" customHeight="1">
      <c r="A7" s="224" t="s">
        <v>53</v>
      </c>
      <c r="B7" s="1301" t="s">
        <v>92</v>
      </c>
      <c r="C7" s="1301"/>
      <c r="D7" s="683">
        <f>D8+D9+D10+D11+D12</f>
        <v>130438450</v>
      </c>
      <c r="E7" s="645">
        <v>28</v>
      </c>
      <c r="F7" s="1301" t="s">
        <v>93</v>
      </c>
      <c r="G7" s="1301"/>
      <c r="H7" s="226">
        <f>H8+H9+H10+H11</f>
        <v>248449965.84999999</v>
      </c>
    </row>
    <row r="8" spans="1:8" ht="15" customHeight="1">
      <c r="A8" s="224" t="s">
        <v>55</v>
      </c>
      <c r="B8" s="1302" t="s">
        <v>285</v>
      </c>
      <c r="C8" s="1303"/>
      <c r="D8" s="686">
        <v>124028450</v>
      </c>
      <c r="E8" s="645">
        <v>29</v>
      </c>
      <c r="F8" s="687" t="s">
        <v>286</v>
      </c>
      <c r="G8" s="685" t="s">
        <v>287</v>
      </c>
      <c r="H8" s="688">
        <v>208048213.40000001</v>
      </c>
    </row>
    <row r="9" spans="1:8" ht="15" customHeight="1">
      <c r="A9" s="224" t="s">
        <v>57</v>
      </c>
      <c r="B9" s="1302" t="s">
        <v>288</v>
      </c>
      <c r="C9" s="1303"/>
      <c r="D9" s="689">
        <v>0</v>
      </c>
      <c r="E9" s="645">
        <v>30</v>
      </c>
      <c r="F9" s="687"/>
      <c r="G9" s="685" t="s">
        <v>289</v>
      </c>
      <c r="H9" s="690">
        <v>16645211.57</v>
      </c>
    </row>
    <row r="10" spans="1:8" ht="15" customHeight="1">
      <c r="A10" s="224" t="s">
        <v>59</v>
      </c>
      <c r="B10" s="1302" t="s">
        <v>290</v>
      </c>
      <c r="C10" s="1303"/>
      <c r="D10" s="691">
        <v>0</v>
      </c>
      <c r="E10" s="645">
        <v>31</v>
      </c>
      <c r="F10" s="687"/>
      <c r="G10" s="685" t="s">
        <v>291</v>
      </c>
      <c r="H10" s="692">
        <v>23756540.879999999</v>
      </c>
    </row>
    <row r="11" spans="1:8" ht="15" customHeight="1">
      <c r="A11" s="224" t="s">
        <v>61</v>
      </c>
      <c r="B11" s="1302" t="s">
        <v>292</v>
      </c>
      <c r="C11" s="1303"/>
      <c r="D11" s="693">
        <v>0</v>
      </c>
      <c r="E11" s="645">
        <v>32</v>
      </c>
      <c r="F11" s="687"/>
      <c r="G11" s="685" t="s">
        <v>293</v>
      </c>
      <c r="H11" s="694">
        <v>0</v>
      </c>
    </row>
    <row r="12" spans="1:8" ht="15" customHeight="1">
      <c r="A12" s="224">
        <v>6</v>
      </c>
      <c r="B12" s="1302" t="s">
        <v>294</v>
      </c>
      <c r="C12" s="1303"/>
      <c r="D12" s="695">
        <v>6410000</v>
      </c>
      <c r="E12" s="645">
        <v>33</v>
      </c>
      <c r="F12" s="687"/>
      <c r="G12" s="685"/>
      <c r="H12" s="371"/>
    </row>
    <row r="13" spans="1:8" ht="15" customHeight="1">
      <c r="A13" s="224">
        <v>7</v>
      </c>
      <c r="B13" s="1301" t="s">
        <v>101</v>
      </c>
      <c r="C13" s="1301"/>
      <c r="D13" s="683">
        <f>D14+D15</f>
        <v>522623.32</v>
      </c>
      <c r="E13" s="645">
        <v>34</v>
      </c>
      <c r="F13" s="687"/>
      <c r="G13" s="685"/>
      <c r="H13" s="371"/>
    </row>
    <row r="14" spans="1:8" ht="15" customHeight="1">
      <c r="A14" s="224">
        <v>8</v>
      </c>
      <c r="B14" s="1302" t="s">
        <v>295</v>
      </c>
      <c r="C14" s="1303"/>
      <c r="D14" s="696">
        <v>148788.74</v>
      </c>
      <c r="E14" s="645">
        <v>35</v>
      </c>
      <c r="F14" s="684"/>
      <c r="G14" s="697"/>
      <c r="H14" s="371"/>
    </row>
    <row r="15" spans="1:8" ht="15" customHeight="1">
      <c r="A15" s="224">
        <v>9</v>
      </c>
      <c r="B15" s="1301" t="s">
        <v>296</v>
      </c>
      <c r="C15" s="1301"/>
      <c r="D15" s="698">
        <v>373834.58</v>
      </c>
      <c r="E15" s="645">
        <v>36</v>
      </c>
      <c r="F15" s="1301" t="s">
        <v>297</v>
      </c>
      <c r="G15" s="1301"/>
      <c r="H15" s="226">
        <f>H16+H17</f>
        <v>27261140</v>
      </c>
    </row>
    <row r="16" spans="1:8" ht="15" customHeight="1">
      <c r="A16" s="224">
        <v>10</v>
      </c>
      <c r="B16" s="1301" t="s">
        <v>107</v>
      </c>
      <c r="C16" s="1301"/>
      <c r="D16" s="683">
        <f>D17+D21+D22</f>
        <v>141656300</v>
      </c>
      <c r="E16" s="645">
        <v>37</v>
      </c>
      <c r="F16" s="1304" t="s">
        <v>298</v>
      </c>
      <c r="G16" s="1305"/>
      <c r="H16" s="699">
        <v>27261140</v>
      </c>
    </row>
    <row r="17" spans="1:10" ht="15" customHeight="1">
      <c r="A17" s="224">
        <v>11</v>
      </c>
      <c r="B17" s="1301" t="s">
        <v>299</v>
      </c>
      <c r="C17" s="1301"/>
      <c r="D17" s="683">
        <f>D18+D19+D20</f>
        <v>130830000</v>
      </c>
      <c r="E17" s="645">
        <v>38</v>
      </c>
      <c r="F17" s="1304" t="s">
        <v>300</v>
      </c>
      <c r="G17" s="1305"/>
      <c r="H17" s="700">
        <v>0</v>
      </c>
    </row>
    <row r="18" spans="1:10" ht="15" customHeight="1">
      <c r="A18" s="224">
        <v>12</v>
      </c>
      <c r="B18" s="1301" t="s">
        <v>301</v>
      </c>
      <c r="C18" s="1301"/>
      <c r="D18" s="701">
        <v>82690000</v>
      </c>
      <c r="E18" s="645">
        <v>39</v>
      </c>
      <c r="F18" s="1302" t="s">
        <v>302</v>
      </c>
      <c r="G18" s="1303"/>
      <c r="H18" s="702">
        <v>44143922.850000001</v>
      </c>
    </row>
    <row r="19" spans="1:10" ht="15" customHeight="1">
      <c r="A19" s="224">
        <v>13</v>
      </c>
      <c r="B19" s="1301" t="s">
        <v>303</v>
      </c>
      <c r="C19" s="1301"/>
      <c r="D19" s="703">
        <v>18460000</v>
      </c>
      <c r="E19" s="645">
        <v>40</v>
      </c>
      <c r="F19" s="1277"/>
      <c r="G19" s="1277"/>
      <c r="H19" s="371"/>
    </row>
    <row r="20" spans="1:10" ht="15" customHeight="1">
      <c r="A20" s="224">
        <v>14</v>
      </c>
      <c r="B20" s="1301" t="s">
        <v>304</v>
      </c>
      <c r="C20" s="1301"/>
      <c r="D20" s="704">
        <v>29680000</v>
      </c>
      <c r="E20" s="645">
        <v>41</v>
      </c>
      <c r="F20" s="1277"/>
      <c r="G20" s="1277"/>
      <c r="H20" s="224"/>
    </row>
    <row r="21" spans="1:10" ht="15" customHeight="1">
      <c r="A21" s="224">
        <v>15</v>
      </c>
      <c r="B21" s="1306" t="s">
        <v>305</v>
      </c>
      <c r="C21" s="1306"/>
      <c r="D21" s="705">
        <v>10826300</v>
      </c>
      <c r="E21" s="645">
        <v>42</v>
      </c>
      <c r="F21" s="1301"/>
      <c r="G21" s="1301"/>
      <c r="H21" s="371"/>
    </row>
    <row r="22" spans="1:10" ht="15" customHeight="1">
      <c r="A22" s="224">
        <v>16</v>
      </c>
      <c r="B22" s="1306" t="s">
        <v>306</v>
      </c>
      <c r="C22" s="1306"/>
      <c r="D22" s="706">
        <v>0</v>
      </c>
      <c r="E22" s="645">
        <v>43</v>
      </c>
      <c r="F22" s="1301"/>
      <c r="G22" s="1301"/>
      <c r="H22" s="371"/>
    </row>
    <row r="23" spans="1:10" ht="15" customHeight="1">
      <c r="A23" s="224">
        <v>17</v>
      </c>
      <c r="B23" s="1302" t="s">
        <v>112</v>
      </c>
      <c r="C23" s="1303"/>
      <c r="D23" s="707">
        <v>2155144.7999999998</v>
      </c>
      <c r="E23" s="645">
        <v>44</v>
      </c>
      <c r="F23" s="684"/>
      <c r="G23" s="685"/>
      <c r="H23" s="685"/>
    </row>
    <row r="24" spans="1:10" ht="15" customHeight="1">
      <c r="A24" s="224">
        <v>18</v>
      </c>
      <c r="B24" s="1307" t="s">
        <v>307</v>
      </c>
      <c r="C24" s="1307"/>
      <c r="D24" s="683">
        <f>D7+D13+D16+D23</f>
        <v>274772518.12</v>
      </c>
      <c r="E24" s="645">
        <v>45</v>
      </c>
      <c r="F24" s="1307" t="s">
        <v>307</v>
      </c>
      <c r="G24" s="1307"/>
      <c r="H24" s="708">
        <f>H7+H15+H18</f>
        <v>319855028.69999999</v>
      </c>
      <c r="J24" s="1266"/>
    </row>
    <row r="25" spans="1:10" ht="15" customHeight="1">
      <c r="A25" s="224">
        <v>19</v>
      </c>
      <c r="B25" s="1307"/>
      <c r="C25" s="1307"/>
      <c r="D25" s="709"/>
      <c r="E25" s="645">
        <v>46</v>
      </c>
      <c r="F25" s="684"/>
      <c r="G25" s="685"/>
      <c r="H25" s="371"/>
    </row>
    <row r="26" spans="1:10" ht="15" customHeight="1">
      <c r="A26" s="224">
        <v>20</v>
      </c>
      <c r="B26" s="1301" t="s">
        <v>308</v>
      </c>
      <c r="C26" s="1301"/>
      <c r="D26" s="710">
        <v>262540723</v>
      </c>
      <c r="E26" s="645">
        <v>47</v>
      </c>
      <c r="F26" s="1301" t="s">
        <v>126</v>
      </c>
      <c r="G26" s="1301"/>
      <c r="H26" s="711">
        <v>0</v>
      </c>
    </row>
    <row r="27" spans="1:10" ht="15" customHeight="1">
      <c r="A27" s="224">
        <v>21</v>
      </c>
      <c r="B27" s="1301" t="s">
        <v>309</v>
      </c>
      <c r="C27" s="1301"/>
      <c r="D27" s="712">
        <v>0</v>
      </c>
      <c r="E27" s="645">
        <v>48</v>
      </c>
      <c r="F27" s="1301" t="s">
        <v>128</v>
      </c>
      <c r="G27" s="1301"/>
      <c r="H27" s="713">
        <v>315475925.12</v>
      </c>
    </row>
    <row r="28" spans="1:10" ht="15" customHeight="1">
      <c r="A28" s="224">
        <v>22</v>
      </c>
      <c r="B28" s="1277"/>
      <c r="C28" s="1277"/>
      <c r="D28" s="709"/>
      <c r="E28" s="645">
        <v>49</v>
      </c>
      <c r="F28" s="1277"/>
      <c r="G28" s="1277"/>
      <c r="H28" s="371"/>
    </row>
    <row r="29" spans="1:10" ht="15" customHeight="1">
      <c r="A29" s="224">
        <v>23</v>
      </c>
      <c r="B29" s="1307" t="s">
        <v>129</v>
      </c>
      <c r="C29" s="1307"/>
      <c r="D29" s="683">
        <f>D24+D26+D27</f>
        <v>537313241.12</v>
      </c>
      <c r="E29" s="645">
        <v>50</v>
      </c>
      <c r="F29" s="1307" t="s">
        <v>130</v>
      </c>
      <c r="G29" s="1307"/>
      <c r="H29" s="226">
        <f>H24+H26+H27</f>
        <v>635330953.82000005</v>
      </c>
    </row>
    <row r="30" spans="1:10" ht="15" customHeight="1">
      <c r="A30" s="224">
        <v>24</v>
      </c>
      <c r="B30" s="1277"/>
      <c r="C30" s="1277"/>
      <c r="D30" s="709"/>
      <c r="E30" s="645">
        <v>51</v>
      </c>
      <c r="F30" s="1277"/>
      <c r="G30" s="1277"/>
      <c r="H30" s="371"/>
    </row>
    <row r="31" spans="1:10" ht="15" customHeight="1">
      <c r="A31" s="224">
        <v>25</v>
      </c>
      <c r="B31" s="1301" t="s">
        <v>310</v>
      </c>
      <c r="C31" s="1301"/>
      <c r="D31" s="714">
        <v>175456335</v>
      </c>
      <c r="E31" s="645">
        <v>52</v>
      </c>
      <c r="F31" s="1301" t="s">
        <v>133</v>
      </c>
      <c r="G31" s="1301"/>
      <c r="H31" s="226">
        <f>(D29+D31)-H29</f>
        <v>77438622.299999893</v>
      </c>
    </row>
    <row r="32" spans="1:10" ht="15" customHeight="1">
      <c r="A32" s="224">
        <v>26</v>
      </c>
      <c r="B32" s="1277"/>
      <c r="C32" s="1277"/>
      <c r="D32" s="709"/>
      <c r="E32" s="645">
        <v>53</v>
      </c>
      <c r="F32" s="1277"/>
      <c r="G32" s="1277"/>
      <c r="H32" s="371"/>
    </row>
    <row r="33" spans="1:8" ht="15" customHeight="1">
      <c r="A33" s="224">
        <v>27</v>
      </c>
      <c r="B33" s="1307" t="s">
        <v>311</v>
      </c>
      <c r="C33" s="1307"/>
      <c r="D33" s="683">
        <f>D29+D31</f>
        <v>712769576.12</v>
      </c>
      <c r="E33" s="645">
        <v>54</v>
      </c>
      <c r="F33" s="1307" t="s">
        <v>311</v>
      </c>
      <c r="G33" s="1307"/>
      <c r="H33" s="226">
        <f>H29+H31</f>
        <v>712769576.12</v>
      </c>
    </row>
    <row r="34" spans="1:8" ht="15" customHeight="1">
      <c r="A34" s="1300" t="s">
        <v>312</v>
      </c>
      <c r="B34" s="1300"/>
      <c r="C34" s="1300"/>
      <c r="D34" s="1300"/>
      <c r="E34" s="1308">
        <v>0</v>
      </c>
      <c r="F34" s="1290"/>
      <c r="G34" s="715" t="s">
        <v>313</v>
      </c>
      <c r="H34" s="716"/>
    </row>
    <row r="35" spans="1:8" ht="13.5" customHeight="1">
      <c r="A35" s="1274" t="s">
        <v>314</v>
      </c>
      <c r="B35" s="1300"/>
      <c r="C35" s="1300"/>
      <c r="D35" s="1300"/>
      <c r="E35" s="1309"/>
      <c r="F35" s="1300"/>
      <c r="G35" s="1274"/>
      <c r="H35" s="1274"/>
    </row>
    <row r="36" spans="1:8" ht="13.5" customHeight="1">
      <c r="A36" s="1274" t="s">
        <v>315</v>
      </c>
      <c r="B36" s="1300"/>
      <c r="C36" s="1300"/>
      <c r="D36" s="1300"/>
      <c r="E36" s="1309"/>
      <c r="F36" s="1300"/>
      <c r="G36" s="1274"/>
      <c r="H36" s="1274"/>
    </row>
    <row r="37" spans="1:8" ht="13.5" customHeight="1">
      <c r="A37" s="1274" t="s">
        <v>316</v>
      </c>
      <c r="B37" s="1300"/>
      <c r="C37" s="1300"/>
      <c r="D37" s="1300"/>
      <c r="E37" s="1309"/>
      <c r="F37" s="1300"/>
      <c r="G37" s="1274"/>
      <c r="H37" s="1274"/>
    </row>
    <row r="38" spans="1:8" ht="13.5" customHeight="1">
      <c r="A38" s="1274" t="s">
        <v>317</v>
      </c>
      <c r="B38" s="1300"/>
      <c r="C38" s="1300"/>
      <c r="D38" s="1300"/>
      <c r="E38" s="1309"/>
      <c r="F38" s="1300"/>
      <c r="G38" s="1274"/>
      <c r="H38" s="1274"/>
    </row>
    <row r="39" spans="1:8" ht="13.5" customHeight="1">
      <c r="A39" s="1274" t="s">
        <v>318</v>
      </c>
      <c r="B39" s="1300"/>
      <c r="C39" s="1300"/>
      <c r="D39" s="1300"/>
      <c r="E39" s="1309"/>
      <c r="F39" s="1300"/>
      <c r="G39" s="1274"/>
      <c r="H39" s="1274"/>
    </row>
    <row r="40" spans="1:8" ht="13.5" customHeight="1">
      <c r="A40" s="1274" t="s">
        <v>319</v>
      </c>
      <c r="B40" s="1300"/>
      <c r="C40" s="1300"/>
      <c r="D40" s="1300"/>
      <c r="E40" s="1309"/>
      <c r="F40" s="1300"/>
      <c r="G40" s="1274"/>
      <c r="H40" s="1274"/>
    </row>
    <row r="41" spans="1:8" ht="33" customHeight="1">
      <c r="A41" s="1284" t="s">
        <v>320</v>
      </c>
      <c r="B41" s="1300"/>
      <c r="C41" s="1300"/>
      <c r="D41" s="1300"/>
      <c r="E41" s="1309"/>
      <c r="F41" s="1300"/>
      <c r="G41" s="1274"/>
      <c r="H41" s="1274"/>
    </row>
    <row r="42" spans="1:8" ht="27" customHeight="1">
      <c r="A42" s="1284" t="s">
        <v>321</v>
      </c>
      <c r="B42" s="1300"/>
      <c r="C42" s="1300"/>
      <c r="D42" s="1300"/>
      <c r="E42" s="1309"/>
      <c r="F42" s="1300"/>
      <c r="G42" s="1274"/>
      <c r="H42" s="1274"/>
    </row>
    <row r="43" spans="1:8" ht="13.5" customHeight="1">
      <c r="A43" s="1274" t="s">
        <v>81</v>
      </c>
      <c r="B43" s="1300"/>
      <c r="C43" s="1300"/>
      <c r="D43" s="1300"/>
      <c r="E43" s="1309"/>
      <c r="F43" s="1300"/>
      <c r="G43" s="1274"/>
      <c r="H43" s="1274"/>
    </row>
    <row r="44" spans="1:8" ht="13.5" customHeight="1">
      <c r="A44" s="1274" t="s">
        <v>141</v>
      </c>
      <c r="B44" s="1300"/>
      <c r="C44" s="1300"/>
      <c r="D44" s="1300"/>
      <c r="E44" s="1309"/>
      <c r="F44" s="1300"/>
      <c r="G44" s="1274"/>
      <c r="H44" s="1274"/>
    </row>
  </sheetData>
  <mergeCells count="62">
    <mergeCell ref="A41:H41"/>
    <mergeCell ref="A42:H42"/>
    <mergeCell ref="A43:H43"/>
    <mergeCell ref="A44:H44"/>
    <mergeCell ref="A36:H36"/>
    <mergeCell ref="A37:H37"/>
    <mergeCell ref="A38:H38"/>
    <mergeCell ref="A39:H39"/>
    <mergeCell ref="A40:H40"/>
    <mergeCell ref="B33:C33"/>
    <mergeCell ref="F33:G33"/>
    <mergeCell ref="A34:D34"/>
    <mergeCell ref="E34:F34"/>
    <mergeCell ref="A35:H35"/>
    <mergeCell ref="B30:C30"/>
    <mergeCell ref="F30:G30"/>
    <mergeCell ref="B31:C31"/>
    <mergeCell ref="F31:G31"/>
    <mergeCell ref="B32:C32"/>
    <mergeCell ref="F32:G32"/>
    <mergeCell ref="B27:C27"/>
    <mergeCell ref="F27:G27"/>
    <mergeCell ref="B28:C28"/>
    <mergeCell ref="F28:G28"/>
    <mergeCell ref="B29:C29"/>
    <mergeCell ref="F29:G29"/>
    <mergeCell ref="B24:C24"/>
    <mergeCell ref="F24:G24"/>
    <mergeCell ref="B25:C25"/>
    <mergeCell ref="B26:C26"/>
    <mergeCell ref="F26:G26"/>
    <mergeCell ref="B21:C21"/>
    <mergeCell ref="F21:G21"/>
    <mergeCell ref="B22:C22"/>
    <mergeCell ref="F22:G22"/>
    <mergeCell ref="B23:C23"/>
    <mergeCell ref="B18:C18"/>
    <mergeCell ref="F18:G18"/>
    <mergeCell ref="B19:C19"/>
    <mergeCell ref="F19:G19"/>
    <mergeCell ref="B20:C20"/>
    <mergeCell ref="F20:G20"/>
    <mergeCell ref="F15:G15"/>
    <mergeCell ref="B16:C16"/>
    <mergeCell ref="F16:G16"/>
    <mergeCell ref="B17:C17"/>
    <mergeCell ref="F17:G17"/>
    <mergeCell ref="B11:C11"/>
    <mergeCell ref="B12:C12"/>
    <mergeCell ref="B13:C13"/>
    <mergeCell ref="B14:C14"/>
    <mergeCell ref="B15:C15"/>
    <mergeCell ref="B7:C7"/>
    <mergeCell ref="F7:G7"/>
    <mergeCell ref="B8:C8"/>
    <mergeCell ref="B9:C9"/>
    <mergeCell ref="B10:C10"/>
    <mergeCell ref="A2:H3"/>
    <mergeCell ref="B5:C5"/>
    <mergeCell ref="E5:F5"/>
    <mergeCell ref="A6:C6"/>
    <mergeCell ref="E6:G6"/>
  </mergeCells>
  <phoneticPr fontId="20" type="noConversion"/>
  <printOptions horizontalCentered="1"/>
  <pageMargins left="1.1811023622047245" right="1.1811023622047245" top="1.1811023622047245" bottom="1.1811023622047245" header="0.51181102362204722" footer="0.51181102362204722"/>
  <pageSetup paperSize="9" scale="61" pageOrder="overThenDown" orientation="landscape" errors="blank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Normal="100" zoomScalePageLayoutView="60" workbookViewId="0">
      <pane activePane="bottomRight" state="frozen"/>
      <selection sqref="A1:I1"/>
    </sheetView>
  </sheetViews>
  <sheetFormatPr defaultColWidth="8" defaultRowHeight="13.5"/>
  <cols>
    <col min="1" max="1" width="7.875" style="1"/>
    <col min="2" max="2" width="23.375" style="1"/>
    <col min="3" max="3" width="16.5" style="1"/>
    <col min="4" max="4" width="15.875" style="1"/>
    <col min="5" max="5" width="0" style="1" hidden="1"/>
    <col min="6" max="6" width="7.625" style="1"/>
    <col min="7" max="7" width="30" style="1"/>
    <col min="8" max="8" width="19.25" style="1"/>
    <col min="9" max="9" width="17.625" style="1"/>
  </cols>
  <sheetData>
    <row r="1" spans="1:9" ht="44.25" customHeight="1">
      <c r="A1" s="1318" t="s">
        <v>322</v>
      </c>
      <c r="B1" s="1318"/>
      <c r="C1" s="1318"/>
      <c r="D1" s="1316"/>
      <c r="E1" s="1319"/>
      <c r="F1" s="1318"/>
      <c r="G1" s="1318"/>
      <c r="H1" s="1318"/>
      <c r="I1" s="1318"/>
    </row>
    <row r="2" spans="1:9" ht="14.25" hidden="1" customHeight="1">
      <c r="A2" s="717"/>
      <c r="B2" s="718"/>
      <c r="C2" s="719"/>
      <c r="D2" s="720"/>
      <c r="E2" s="721"/>
      <c r="F2" s="722"/>
      <c r="G2" s="723"/>
      <c r="H2" s="724"/>
      <c r="I2" s="725"/>
    </row>
    <row r="3" spans="1:9" ht="15.75" customHeight="1">
      <c r="A3" s="726"/>
      <c r="B3" s="727"/>
      <c r="C3" s="728"/>
      <c r="D3" s="729"/>
      <c r="E3" s="730"/>
      <c r="F3" s="731"/>
      <c r="G3" s="732"/>
      <c r="H3" s="733"/>
      <c r="I3" s="734" t="s">
        <v>323</v>
      </c>
    </row>
    <row r="4" spans="1:9" ht="15.75" customHeight="1">
      <c r="A4" s="735" t="s">
        <v>46</v>
      </c>
      <c r="B4" s="736" t="s">
        <v>47</v>
      </c>
      <c r="C4" s="737"/>
      <c r="D4" s="738"/>
      <c r="E4" s="739"/>
      <c r="F4" s="1320" t="s">
        <v>48</v>
      </c>
      <c r="G4" s="1321"/>
      <c r="H4" s="740"/>
      <c r="I4" s="741" t="s">
        <v>144</v>
      </c>
    </row>
    <row r="5" spans="1:9" ht="15.75" customHeight="1">
      <c r="A5" s="1322" t="s">
        <v>50</v>
      </c>
      <c r="B5" s="1323"/>
      <c r="C5" s="1326" t="s">
        <v>261</v>
      </c>
      <c r="D5" s="1327"/>
      <c r="E5" s="1328"/>
      <c r="F5" s="1322" t="s">
        <v>50</v>
      </c>
      <c r="G5" s="1325"/>
      <c r="H5" s="1325" t="s">
        <v>262</v>
      </c>
      <c r="I5" s="1325"/>
    </row>
    <row r="6" spans="1:9" ht="24.75" customHeight="1">
      <c r="A6" s="1324"/>
      <c r="B6" s="1325"/>
      <c r="C6" s="745" t="s">
        <v>147</v>
      </c>
      <c r="D6" s="746" t="s">
        <v>148</v>
      </c>
      <c r="E6" s="1328"/>
      <c r="F6" s="1324"/>
      <c r="G6" s="1325"/>
      <c r="H6" s="744" t="s">
        <v>147</v>
      </c>
      <c r="I6" s="744" t="s">
        <v>149</v>
      </c>
    </row>
    <row r="7" spans="1:9" ht="15.75" customHeight="1">
      <c r="A7" s="744" t="s">
        <v>53</v>
      </c>
      <c r="B7" s="747" t="s">
        <v>324</v>
      </c>
      <c r="C7" s="748">
        <v>0</v>
      </c>
      <c r="D7" s="749"/>
      <c r="E7" s="743"/>
      <c r="F7" s="744" t="s">
        <v>151</v>
      </c>
      <c r="G7" s="747" t="s">
        <v>152</v>
      </c>
      <c r="H7" s="750">
        <v>510386.67</v>
      </c>
      <c r="I7" s="751"/>
    </row>
    <row r="8" spans="1:9" ht="15.75" customHeight="1">
      <c r="A8" s="744" t="s">
        <v>55</v>
      </c>
      <c r="B8" s="747" t="s">
        <v>264</v>
      </c>
      <c r="C8" s="752">
        <v>0</v>
      </c>
      <c r="D8" s="753"/>
      <c r="E8" s="743"/>
      <c r="F8" s="744" t="s">
        <v>154</v>
      </c>
      <c r="G8" s="747" t="s">
        <v>155</v>
      </c>
      <c r="H8" s="754">
        <v>0</v>
      </c>
      <c r="I8" s="755"/>
    </row>
    <row r="9" spans="1:9" ht="15.75" customHeight="1">
      <c r="A9" s="744" t="s">
        <v>57</v>
      </c>
      <c r="B9" s="747" t="s">
        <v>265</v>
      </c>
      <c r="C9" s="756">
        <v>0</v>
      </c>
      <c r="D9" s="757"/>
      <c r="E9" s="743"/>
      <c r="F9" s="744" t="s">
        <v>157</v>
      </c>
      <c r="G9" s="747" t="s">
        <v>158</v>
      </c>
      <c r="H9" s="758">
        <v>0</v>
      </c>
      <c r="I9" s="759"/>
    </row>
    <row r="10" spans="1:9" ht="15.75" customHeight="1">
      <c r="A10" s="744" t="s">
        <v>59</v>
      </c>
      <c r="B10" s="747" t="s">
        <v>267</v>
      </c>
      <c r="C10" s="760">
        <v>0</v>
      </c>
      <c r="D10" s="761"/>
      <c r="E10" s="743"/>
      <c r="F10" s="744" t="s">
        <v>160</v>
      </c>
      <c r="G10" s="747" t="s">
        <v>161</v>
      </c>
      <c r="H10" s="762">
        <v>0</v>
      </c>
      <c r="I10" s="763"/>
    </row>
    <row r="11" spans="1:9" ht="15.75" customHeight="1">
      <c r="A11" s="744" t="s">
        <v>61</v>
      </c>
      <c r="B11" s="747"/>
      <c r="C11" s="764"/>
      <c r="D11" s="746"/>
      <c r="E11" s="743"/>
      <c r="F11" s="744" t="s">
        <v>163</v>
      </c>
      <c r="G11" s="747" t="s">
        <v>164</v>
      </c>
      <c r="H11" s="765">
        <v>9000000</v>
      </c>
      <c r="I11" s="766"/>
    </row>
    <row r="12" spans="1:9" ht="15.75" customHeight="1">
      <c r="A12" s="744" t="s">
        <v>63</v>
      </c>
      <c r="B12" s="747"/>
      <c r="C12" s="764"/>
      <c r="D12" s="746"/>
      <c r="E12" s="743"/>
      <c r="F12" s="744" t="s">
        <v>165</v>
      </c>
      <c r="G12" s="747"/>
      <c r="H12" s="764"/>
      <c r="I12" s="764"/>
    </row>
    <row r="13" spans="1:9" ht="15.75" customHeight="1">
      <c r="A13" s="744" t="s">
        <v>65</v>
      </c>
      <c r="B13" s="747"/>
      <c r="C13" s="764"/>
      <c r="D13" s="746"/>
      <c r="E13" s="743"/>
      <c r="F13" s="744" t="s">
        <v>166</v>
      </c>
      <c r="G13" s="747"/>
      <c r="H13" s="764"/>
      <c r="I13" s="764"/>
    </row>
    <row r="14" spans="1:9" ht="15.75" customHeight="1">
      <c r="A14" s="744" t="s">
        <v>67</v>
      </c>
      <c r="B14" s="747"/>
      <c r="C14" s="764"/>
      <c r="D14" s="746"/>
      <c r="E14" s="743"/>
      <c r="F14" s="744" t="s">
        <v>167</v>
      </c>
      <c r="G14" s="747"/>
      <c r="H14" s="764"/>
      <c r="I14" s="764"/>
    </row>
    <row r="15" spans="1:9" ht="15.75" customHeight="1">
      <c r="A15" s="744" t="s">
        <v>69</v>
      </c>
      <c r="B15" s="747"/>
      <c r="C15" s="764"/>
      <c r="D15" s="746"/>
      <c r="E15" s="743"/>
      <c r="F15" s="744" t="s">
        <v>168</v>
      </c>
      <c r="G15" s="747"/>
      <c r="H15" s="764"/>
      <c r="I15" s="764"/>
    </row>
    <row r="16" spans="1:9" ht="15.75" customHeight="1">
      <c r="A16" s="744" t="s">
        <v>71</v>
      </c>
      <c r="B16" s="747"/>
      <c r="C16" s="764"/>
      <c r="D16" s="746"/>
      <c r="E16" s="743"/>
      <c r="F16" s="744" t="s">
        <v>169</v>
      </c>
      <c r="G16" s="747"/>
      <c r="H16" s="764"/>
      <c r="I16" s="764"/>
    </row>
    <row r="17" spans="1:9" ht="15.75" customHeight="1">
      <c r="A17" s="744" t="s">
        <v>73</v>
      </c>
      <c r="B17" s="747"/>
      <c r="C17" s="764"/>
      <c r="D17" s="746"/>
      <c r="E17" s="743"/>
      <c r="F17" s="744" t="s">
        <v>170</v>
      </c>
      <c r="G17" s="747"/>
      <c r="H17" s="764"/>
      <c r="I17" s="764"/>
    </row>
    <row r="18" spans="1:9" ht="15.75" customHeight="1">
      <c r="A18" s="744" t="s">
        <v>75</v>
      </c>
      <c r="B18" s="747"/>
      <c r="C18" s="764"/>
      <c r="D18" s="746"/>
      <c r="E18" s="743"/>
      <c r="F18" s="744" t="s">
        <v>171</v>
      </c>
      <c r="G18" s="747"/>
      <c r="H18" s="764"/>
      <c r="I18" s="764"/>
    </row>
    <row r="19" spans="1:9" ht="15.75" customHeight="1">
      <c r="A19" s="744" t="s">
        <v>77</v>
      </c>
      <c r="B19" s="747"/>
      <c r="C19" s="764"/>
      <c r="D19" s="746"/>
      <c r="E19" s="743"/>
      <c r="F19" s="744" t="s">
        <v>172</v>
      </c>
      <c r="G19" s="747"/>
      <c r="H19" s="764"/>
      <c r="I19" s="764"/>
    </row>
    <row r="20" spans="1:9" ht="15.75" customHeight="1">
      <c r="A20" s="744" t="s">
        <v>173</v>
      </c>
      <c r="B20" s="747"/>
      <c r="C20" s="764"/>
      <c r="D20" s="746"/>
      <c r="E20" s="743"/>
      <c r="F20" s="744" t="s">
        <v>174</v>
      </c>
      <c r="G20" s="747"/>
      <c r="H20" s="764"/>
      <c r="I20" s="764"/>
    </row>
    <row r="21" spans="1:9" ht="15.75" customHeight="1">
      <c r="A21" s="744" t="s">
        <v>175</v>
      </c>
      <c r="B21" s="747"/>
      <c r="C21" s="764"/>
      <c r="D21" s="746"/>
      <c r="E21" s="743"/>
      <c r="F21" s="744" t="s">
        <v>176</v>
      </c>
      <c r="G21" s="747"/>
      <c r="H21" s="764"/>
      <c r="I21" s="764"/>
    </row>
    <row r="22" spans="1:9" ht="15.75" customHeight="1">
      <c r="A22" s="744" t="s">
        <v>177</v>
      </c>
      <c r="B22" s="747"/>
      <c r="C22" s="764"/>
      <c r="D22" s="746"/>
      <c r="E22" s="743"/>
      <c r="F22" s="744" t="s">
        <v>178</v>
      </c>
      <c r="G22" s="747"/>
      <c r="H22" s="764"/>
      <c r="I22" s="764"/>
    </row>
    <row r="23" spans="1:9" ht="15.75" customHeight="1">
      <c r="A23" s="744" t="s">
        <v>179</v>
      </c>
      <c r="B23" s="747"/>
      <c r="C23" s="764"/>
      <c r="D23" s="746"/>
      <c r="E23" s="743"/>
      <c r="F23" s="744" t="s">
        <v>180</v>
      </c>
      <c r="G23" s="747"/>
      <c r="H23" s="764"/>
      <c r="I23" s="764"/>
    </row>
    <row r="24" spans="1:9" ht="15.75" customHeight="1">
      <c r="A24" s="744" t="s">
        <v>181</v>
      </c>
      <c r="B24" s="747"/>
      <c r="C24" s="764"/>
      <c r="D24" s="746"/>
      <c r="E24" s="743"/>
      <c r="F24" s="744" t="s">
        <v>182</v>
      </c>
      <c r="G24" s="747"/>
      <c r="H24" s="764"/>
      <c r="I24" s="764"/>
    </row>
    <row r="25" spans="1:9" ht="15.75" customHeight="1">
      <c r="A25" s="744" t="s">
        <v>183</v>
      </c>
      <c r="B25" s="747"/>
      <c r="C25" s="764"/>
      <c r="D25" s="746"/>
      <c r="E25" s="743"/>
      <c r="F25" s="744" t="s">
        <v>184</v>
      </c>
      <c r="G25" s="747"/>
      <c r="H25" s="764"/>
      <c r="I25" s="764"/>
    </row>
    <row r="26" spans="1:9" ht="15.75" customHeight="1">
      <c r="A26" s="744" t="s">
        <v>185</v>
      </c>
      <c r="B26" s="747"/>
      <c r="C26" s="764"/>
      <c r="D26" s="746"/>
      <c r="E26" s="743"/>
      <c r="F26" s="744" t="s">
        <v>186</v>
      </c>
      <c r="G26" s="747"/>
      <c r="H26" s="764"/>
      <c r="I26" s="764"/>
    </row>
    <row r="27" spans="1:9" ht="15.75" customHeight="1">
      <c r="A27" s="744" t="s">
        <v>187</v>
      </c>
      <c r="B27" s="747"/>
      <c r="C27" s="764"/>
      <c r="D27" s="746"/>
      <c r="E27" s="743"/>
      <c r="F27" s="744" t="s">
        <v>188</v>
      </c>
      <c r="G27" s="747"/>
      <c r="H27" s="764"/>
      <c r="I27" s="764"/>
    </row>
    <row r="28" spans="1:9" ht="15.75" customHeight="1">
      <c r="A28" s="744" t="s">
        <v>189</v>
      </c>
      <c r="B28" s="747"/>
      <c r="C28" s="764"/>
      <c r="D28" s="746"/>
      <c r="E28" s="743"/>
      <c r="F28" s="744" t="s">
        <v>190</v>
      </c>
      <c r="G28" s="747"/>
      <c r="H28" s="764"/>
      <c r="I28" s="764"/>
    </row>
    <row r="29" spans="1:9" ht="15.75" customHeight="1">
      <c r="A29" s="744" t="s">
        <v>191</v>
      </c>
      <c r="B29" s="747"/>
      <c r="C29" s="764"/>
      <c r="D29" s="746"/>
      <c r="E29" s="743"/>
      <c r="F29" s="744" t="s">
        <v>192</v>
      </c>
      <c r="G29" s="747"/>
      <c r="H29" s="764"/>
      <c r="I29" s="764"/>
    </row>
    <row r="30" spans="1:9" ht="15.75" customHeight="1">
      <c r="A30" s="767" t="s">
        <v>193</v>
      </c>
      <c r="B30" s="768"/>
      <c r="C30" s="769"/>
      <c r="D30" s="746"/>
      <c r="E30" s="743"/>
      <c r="F30" s="767" t="s">
        <v>194</v>
      </c>
      <c r="G30" s="768"/>
      <c r="H30" s="769"/>
      <c r="I30" s="769"/>
    </row>
    <row r="31" spans="1:9" ht="15.75" customHeight="1">
      <c r="A31" s="742" t="s">
        <v>195</v>
      </c>
      <c r="B31" s="742" t="s">
        <v>135</v>
      </c>
      <c r="C31" s="770">
        <f>C7+C8+C9+C10</f>
        <v>0</v>
      </c>
      <c r="D31" s="771" t="s">
        <v>325</v>
      </c>
      <c r="E31" s="772"/>
      <c r="F31" s="742" t="s">
        <v>197</v>
      </c>
      <c r="G31" s="742" t="s">
        <v>135</v>
      </c>
      <c r="H31" s="770">
        <f>H7+H8+H9+H10+H11</f>
        <v>9510386.6699999999</v>
      </c>
      <c r="I31" s="773" t="s">
        <v>135</v>
      </c>
    </row>
    <row r="32" spans="1:9" ht="13.5" customHeight="1">
      <c r="A32" s="1310" t="s">
        <v>326</v>
      </c>
      <c r="B32" s="1310"/>
      <c r="C32" s="1311"/>
      <c r="D32" s="1312"/>
      <c r="E32" s="1313"/>
      <c r="F32" s="1310"/>
      <c r="G32" s="1310"/>
      <c r="H32" s="1311"/>
      <c r="I32" s="774"/>
    </row>
    <row r="33" spans="1:9" ht="13.5" customHeight="1">
      <c r="A33" s="1314" t="s">
        <v>81</v>
      </c>
      <c r="B33" s="1314"/>
      <c r="C33" s="1315"/>
      <c r="D33" s="1316"/>
      <c r="E33" s="1317"/>
      <c r="F33" s="1314"/>
      <c r="G33" s="1314"/>
      <c r="H33" s="1315"/>
      <c r="I33" s="775"/>
    </row>
    <row r="34" spans="1:9" ht="13.5" customHeight="1">
      <c r="A34" s="1314" t="s">
        <v>141</v>
      </c>
      <c r="B34" s="1314"/>
      <c r="C34" s="1315"/>
      <c r="D34" s="1316"/>
      <c r="E34" s="1317"/>
      <c r="F34" s="1314"/>
      <c r="G34" s="1314"/>
      <c r="H34" s="1315"/>
      <c r="I34" s="776"/>
    </row>
  </sheetData>
  <mergeCells count="10">
    <mergeCell ref="A32:H32"/>
    <mergeCell ref="A33:H33"/>
    <mergeCell ref="A34:H34"/>
    <mergeCell ref="A1:I1"/>
    <mergeCell ref="F4:G4"/>
    <mergeCell ref="A5:B6"/>
    <mergeCell ref="C5:D5"/>
    <mergeCell ref="E5:E6"/>
    <mergeCell ref="F5:G6"/>
    <mergeCell ref="H5:I5"/>
  </mergeCells>
  <phoneticPr fontId="20" type="noConversion"/>
  <pageMargins left="1.1811023622047245" right="1.1811023622047245" top="1.1811023622047245" bottom="1.1811023622047245" header="0.51181102362204722" footer="0.51181102362204722"/>
  <pageSetup paperSize="9" scale="77" pageOrder="overThenDown" orientation="landscape" errors="blank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GridLines="0" zoomScaleNormal="100" zoomScalePageLayoutView="60" workbookViewId="0">
      <pane activePane="bottomRight" state="frozen"/>
      <selection sqref="A1:L1"/>
    </sheetView>
  </sheetViews>
  <sheetFormatPr defaultColWidth="8" defaultRowHeight="13.5"/>
  <cols>
    <col min="1" max="1" width="6.25" style="1"/>
    <col min="2" max="2" width="17.875" style="1"/>
    <col min="3" max="12" width="17.25" style="1"/>
  </cols>
  <sheetData>
    <row r="1" spans="1:12" ht="57.75" customHeight="1">
      <c r="A1" s="1280" t="s">
        <v>327</v>
      </c>
      <c r="B1" s="1280"/>
      <c r="C1" s="1276"/>
      <c r="D1" s="1276"/>
      <c r="E1" s="1276"/>
      <c r="F1" s="1276"/>
      <c r="G1" s="1276"/>
      <c r="H1" s="1276"/>
      <c r="I1" s="1280"/>
      <c r="J1" s="1280"/>
      <c r="K1" s="1280"/>
      <c r="L1" s="1280"/>
    </row>
    <row r="2" spans="1:12" ht="18.75" customHeight="1">
      <c r="A2" s="777"/>
      <c r="B2" s="778"/>
      <c r="C2" s="779"/>
      <c r="D2" s="780"/>
      <c r="E2" s="781"/>
      <c r="F2" s="782"/>
      <c r="G2" s="783"/>
      <c r="H2" s="784"/>
      <c r="I2" s="785"/>
      <c r="J2" s="786"/>
      <c r="K2" s="787"/>
      <c r="L2" s="788" t="s">
        <v>328</v>
      </c>
    </row>
    <row r="3" spans="1:12" ht="18.75" customHeight="1">
      <c r="A3" s="789" t="s">
        <v>46</v>
      </c>
      <c r="B3" s="1288" t="s">
        <v>47</v>
      </c>
      <c r="C3" s="1290"/>
      <c r="D3" s="1290"/>
      <c r="E3" s="790"/>
      <c r="F3" s="791"/>
      <c r="G3" s="792" t="s">
        <v>48</v>
      </c>
      <c r="H3" s="793"/>
      <c r="I3" s="794"/>
      <c r="J3" s="795"/>
      <c r="K3" s="796"/>
      <c r="L3" s="797" t="s">
        <v>49</v>
      </c>
    </row>
    <row r="4" spans="1:12" ht="27.75" customHeight="1">
      <c r="A4" s="1277" t="s">
        <v>201</v>
      </c>
      <c r="B4" s="1277"/>
      <c r="C4" s="1282" t="s">
        <v>51</v>
      </c>
      <c r="D4" s="1282"/>
      <c r="E4" s="1282"/>
      <c r="F4" s="1282"/>
      <c r="G4" s="1282"/>
      <c r="H4" s="1282" t="s">
        <v>52</v>
      </c>
      <c r="I4" s="1282"/>
      <c r="J4" s="1282"/>
      <c r="K4" s="1282"/>
      <c r="L4" s="1282"/>
    </row>
    <row r="5" spans="1:12" ht="27.75" customHeight="1">
      <c r="A5" s="1277"/>
      <c r="B5" s="1277"/>
      <c r="C5" s="1282" t="s">
        <v>284</v>
      </c>
      <c r="D5" s="1282" t="s">
        <v>87</v>
      </c>
      <c r="E5" s="1282"/>
      <c r="F5" s="1282" t="s">
        <v>329</v>
      </c>
      <c r="G5" s="1282" t="s">
        <v>330</v>
      </c>
      <c r="H5" s="1282" t="s">
        <v>284</v>
      </c>
      <c r="I5" s="1282" t="s">
        <v>87</v>
      </c>
      <c r="J5" s="1282"/>
      <c r="K5" s="1282" t="s">
        <v>329</v>
      </c>
      <c r="L5" s="1282" t="s">
        <v>330</v>
      </c>
    </row>
    <row r="6" spans="1:12" ht="27.75" customHeight="1">
      <c r="A6" s="1277"/>
      <c r="B6" s="1277"/>
      <c r="C6" s="1282"/>
      <c r="D6" s="289" t="s">
        <v>90</v>
      </c>
      <c r="E6" s="289" t="s">
        <v>331</v>
      </c>
      <c r="F6" s="1282"/>
      <c r="G6" s="1282"/>
      <c r="H6" s="1282"/>
      <c r="I6" s="289" t="s">
        <v>90</v>
      </c>
      <c r="J6" s="289" t="s">
        <v>331</v>
      </c>
      <c r="K6" s="1282"/>
      <c r="L6" s="1282"/>
    </row>
    <row r="7" spans="1:12" ht="27.75" customHeight="1">
      <c r="A7" s="224" t="s">
        <v>53</v>
      </c>
      <c r="B7" s="225" t="s">
        <v>54</v>
      </c>
      <c r="C7" s="226">
        <f t="shared" ref="C7:C17" si="0">D7+E7+F7+G7</f>
        <v>0</v>
      </c>
      <c r="D7" s="226">
        <f>D8+D9+D10+D11+D12+D13</f>
        <v>0</v>
      </c>
      <c r="E7" s="226">
        <f>E8+E9+E10+E11+E12+E13</f>
        <v>0</v>
      </c>
      <c r="F7" s="226">
        <f>F8+F9+F10+F11+F12+F13</f>
        <v>0</v>
      </c>
      <c r="G7" s="226">
        <f>G8+G9+G10+G11+G12+G13</f>
        <v>0</v>
      </c>
      <c r="H7" s="226">
        <f t="shared" ref="H7:H17" si="1">I7+J7+K7+L7</f>
        <v>0</v>
      </c>
      <c r="I7" s="226">
        <f>I8+I9+I10+I11+I12+I13</f>
        <v>0</v>
      </c>
      <c r="J7" s="226">
        <f>J8+J9+J10+J11+J12+J13</f>
        <v>0</v>
      </c>
      <c r="K7" s="226">
        <f>K8+K9+K10+K11+K12+K13</f>
        <v>0</v>
      </c>
      <c r="L7" s="226">
        <f>L8+L9+L10+L11+L12+L13</f>
        <v>0</v>
      </c>
    </row>
    <row r="8" spans="1:12" ht="27.75" customHeight="1">
      <c r="A8" s="224" t="s">
        <v>55</v>
      </c>
      <c r="B8" s="225" t="s">
        <v>56</v>
      </c>
      <c r="C8" s="226">
        <f t="shared" si="0"/>
        <v>0</v>
      </c>
      <c r="D8" s="798">
        <v>0</v>
      </c>
      <c r="E8" s="799">
        <v>0</v>
      </c>
      <c r="F8" s="800">
        <v>0</v>
      </c>
      <c r="G8" s="801">
        <v>0</v>
      </c>
      <c r="H8" s="226">
        <f t="shared" si="1"/>
        <v>0</v>
      </c>
      <c r="I8" s="802">
        <v>0</v>
      </c>
      <c r="J8" s="803">
        <v>0</v>
      </c>
      <c r="K8" s="804">
        <v>0</v>
      </c>
      <c r="L8" s="805">
        <v>0</v>
      </c>
    </row>
    <row r="9" spans="1:12" ht="27.75" customHeight="1">
      <c r="A9" s="224" t="s">
        <v>57</v>
      </c>
      <c r="B9" s="225" t="s">
        <v>58</v>
      </c>
      <c r="C9" s="226">
        <f t="shared" si="0"/>
        <v>0</v>
      </c>
      <c r="D9" s="806">
        <v>0</v>
      </c>
      <c r="E9" s="807">
        <v>0</v>
      </c>
      <c r="F9" s="808">
        <v>0</v>
      </c>
      <c r="G9" s="809">
        <v>0</v>
      </c>
      <c r="H9" s="226">
        <f t="shared" si="1"/>
        <v>0</v>
      </c>
      <c r="I9" s="810">
        <v>0</v>
      </c>
      <c r="J9" s="811">
        <v>0</v>
      </c>
      <c r="K9" s="812">
        <v>0</v>
      </c>
      <c r="L9" s="813">
        <v>0</v>
      </c>
    </row>
    <row r="10" spans="1:12" ht="27.75" customHeight="1">
      <c r="A10" s="224" t="s">
        <v>59</v>
      </c>
      <c r="B10" s="225" t="s">
        <v>332</v>
      </c>
      <c r="C10" s="226">
        <f t="shared" si="0"/>
        <v>0</v>
      </c>
      <c r="D10" s="814">
        <v>0</v>
      </c>
      <c r="E10" s="815">
        <v>0</v>
      </c>
      <c r="F10" s="816">
        <v>0</v>
      </c>
      <c r="G10" s="817">
        <v>0</v>
      </c>
      <c r="H10" s="226">
        <f t="shared" si="1"/>
        <v>0</v>
      </c>
      <c r="I10" s="818">
        <v>0</v>
      </c>
      <c r="J10" s="819">
        <v>0</v>
      </c>
      <c r="K10" s="820">
        <v>0</v>
      </c>
      <c r="L10" s="821">
        <v>0</v>
      </c>
    </row>
    <row r="11" spans="1:12" ht="27.75" customHeight="1">
      <c r="A11" s="224" t="s">
        <v>61</v>
      </c>
      <c r="B11" s="225" t="s">
        <v>60</v>
      </c>
      <c r="C11" s="226">
        <f t="shared" si="0"/>
        <v>0</v>
      </c>
      <c r="D11" s="822">
        <v>0</v>
      </c>
      <c r="E11" s="823">
        <v>0</v>
      </c>
      <c r="F11" s="824">
        <v>0</v>
      </c>
      <c r="G11" s="825">
        <v>0</v>
      </c>
      <c r="H11" s="226">
        <f t="shared" si="1"/>
        <v>0</v>
      </c>
      <c r="I11" s="826">
        <v>0</v>
      </c>
      <c r="J11" s="827">
        <v>0</v>
      </c>
      <c r="K11" s="828">
        <v>0</v>
      </c>
      <c r="L11" s="829">
        <v>0</v>
      </c>
    </row>
    <row r="12" spans="1:12" ht="27.75" customHeight="1">
      <c r="A12" s="224" t="s">
        <v>63</v>
      </c>
      <c r="B12" s="225" t="s">
        <v>62</v>
      </c>
      <c r="C12" s="226">
        <f t="shared" si="0"/>
        <v>0</v>
      </c>
      <c r="D12" s="830">
        <v>0</v>
      </c>
      <c r="E12" s="831">
        <v>0</v>
      </c>
      <c r="F12" s="832">
        <v>0</v>
      </c>
      <c r="G12" s="833">
        <v>0</v>
      </c>
      <c r="H12" s="226">
        <f t="shared" si="1"/>
        <v>0</v>
      </c>
      <c r="I12" s="834">
        <v>0</v>
      </c>
      <c r="J12" s="835">
        <v>0</v>
      </c>
      <c r="K12" s="836">
        <v>0</v>
      </c>
      <c r="L12" s="837">
        <v>0</v>
      </c>
    </row>
    <row r="13" spans="1:12" ht="27.75" customHeight="1">
      <c r="A13" s="224" t="s">
        <v>65</v>
      </c>
      <c r="B13" s="225" t="s">
        <v>64</v>
      </c>
      <c r="C13" s="226">
        <f t="shared" si="0"/>
        <v>0</v>
      </c>
      <c r="D13" s="838">
        <v>0</v>
      </c>
      <c r="E13" s="839">
        <v>0</v>
      </c>
      <c r="F13" s="840">
        <v>0</v>
      </c>
      <c r="G13" s="841">
        <v>0</v>
      </c>
      <c r="H13" s="226">
        <f t="shared" si="1"/>
        <v>0</v>
      </c>
      <c r="I13" s="842">
        <v>0</v>
      </c>
      <c r="J13" s="843">
        <v>0</v>
      </c>
      <c r="K13" s="844">
        <v>0</v>
      </c>
      <c r="L13" s="845">
        <v>0</v>
      </c>
    </row>
    <row r="14" spans="1:12" ht="27.75" customHeight="1">
      <c r="A14" s="224" t="s">
        <v>67</v>
      </c>
      <c r="B14" s="225" t="s">
        <v>66</v>
      </c>
      <c r="C14" s="226">
        <f t="shared" si="0"/>
        <v>0</v>
      </c>
      <c r="D14" s="226">
        <f>D15+D16</f>
        <v>0</v>
      </c>
      <c r="E14" s="226">
        <f>E15+E16</f>
        <v>0</v>
      </c>
      <c r="F14" s="226">
        <f>F15+F16</f>
        <v>0</v>
      </c>
      <c r="G14" s="226">
        <f>G15+G16</f>
        <v>0</v>
      </c>
      <c r="H14" s="226">
        <f t="shared" si="1"/>
        <v>0</v>
      </c>
      <c r="I14" s="226">
        <f>I15+I16</f>
        <v>0</v>
      </c>
      <c r="J14" s="226">
        <f>J15+J16</f>
        <v>0</v>
      </c>
      <c r="K14" s="226">
        <f>K15+K16</f>
        <v>0</v>
      </c>
      <c r="L14" s="226">
        <f>L15+L16</f>
        <v>0</v>
      </c>
    </row>
    <row r="15" spans="1:12" ht="27.75" customHeight="1">
      <c r="A15" s="224" t="s">
        <v>69</v>
      </c>
      <c r="B15" s="225" t="s">
        <v>68</v>
      </c>
      <c r="C15" s="226">
        <f t="shared" si="0"/>
        <v>0</v>
      </c>
      <c r="D15" s="846">
        <v>0</v>
      </c>
      <c r="E15" s="847">
        <v>0</v>
      </c>
      <c r="F15" s="848">
        <v>0</v>
      </c>
      <c r="G15" s="849">
        <v>0</v>
      </c>
      <c r="H15" s="226">
        <f t="shared" si="1"/>
        <v>0</v>
      </c>
      <c r="I15" s="850">
        <v>0</v>
      </c>
      <c r="J15" s="851">
        <v>0</v>
      </c>
      <c r="K15" s="852">
        <v>0</v>
      </c>
      <c r="L15" s="853">
        <v>0</v>
      </c>
    </row>
    <row r="16" spans="1:12" ht="27.75" customHeight="1">
      <c r="A16" s="224" t="s">
        <v>71</v>
      </c>
      <c r="B16" s="225" t="s">
        <v>70</v>
      </c>
      <c r="C16" s="226">
        <f t="shared" si="0"/>
        <v>0</v>
      </c>
      <c r="D16" s="854">
        <v>0</v>
      </c>
      <c r="E16" s="855">
        <v>0</v>
      </c>
      <c r="F16" s="856">
        <v>0</v>
      </c>
      <c r="G16" s="857">
        <v>0</v>
      </c>
      <c r="H16" s="226">
        <f t="shared" si="1"/>
        <v>0</v>
      </c>
      <c r="I16" s="858">
        <v>0</v>
      </c>
      <c r="J16" s="859">
        <v>0</v>
      </c>
      <c r="K16" s="860">
        <v>0</v>
      </c>
      <c r="L16" s="861">
        <v>0</v>
      </c>
    </row>
    <row r="17" spans="1:12" ht="27.75" customHeight="1">
      <c r="A17" s="224" t="s">
        <v>73</v>
      </c>
      <c r="B17" s="225" t="s">
        <v>72</v>
      </c>
      <c r="C17" s="226">
        <f t="shared" si="0"/>
        <v>0</v>
      </c>
      <c r="D17" s="862">
        <v>0</v>
      </c>
      <c r="E17" s="863">
        <v>0</v>
      </c>
      <c r="F17" s="864">
        <v>0</v>
      </c>
      <c r="G17" s="865">
        <v>0</v>
      </c>
      <c r="H17" s="226">
        <f t="shared" si="1"/>
        <v>0</v>
      </c>
      <c r="I17" s="866">
        <v>0</v>
      </c>
      <c r="J17" s="867">
        <v>0</v>
      </c>
      <c r="K17" s="868">
        <v>0</v>
      </c>
      <c r="L17" s="869">
        <v>0</v>
      </c>
    </row>
    <row r="18" spans="1:12" ht="18.75" customHeight="1">
      <c r="A18" s="1278" t="s">
        <v>79</v>
      </c>
      <c r="B18" s="1278"/>
      <c r="C18" s="1278"/>
      <c r="D18" s="1278"/>
      <c r="E18" s="1278"/>
      <c r="F18" s="1329"/>
      <c r="G18" s="1329"/>
      <c r="H18" s="1278"/>
      <c r="I18" s="870"/>
      <c r="J18" s="871"/>
      <c r="K18" s="872"/>
      <c r="L18" s="873"/>
    </row>
    <row r="19" spans="1:12" ht="13.5" customHeight="1">
      <c r="A19" s="1274" t="s">
        <v>333</v>
      </c>
      <c r="B19" s="1274"/>
      <c r="C19" s="1274"/>
      <c r="D19" s="1274"/>
      <c r="E19" s="1274"/>
      <c r="F19" s="1300"/>
      <c r="G19" s="1300"/>
      <c r="H19" s="1274"/>
      <c r="I19" s="874"/>
      <c r="J19" s="875"/>
      <c r="K19" s="876"/>
      <c r="L19" s="877"/>
    </row>
    <row r="20" spans="1:12" ht="13.5" customHeight="1">
      <c r="A20" s="1274" t="s">
        <v>334</v>
      </c>
      <c r="B20" s="1274"/>
      <c r="C20" s="1274"/>
      <c r="D20" s="1274"/>
      <c r="E20" s="1274"/>
      <c r="F20" s="1300"/>
      <c r="G20" s="1300"/>
      <c r="H20" s="1274"/>
      <c r="I20" s="878"/>
      <c r="J20" s="879"/>
      <c r="K20" s="880"/>
      <c r="L20" s="881"/>
    </row>
    <row r="21" spans="1:12" ht="13.5" customHeight="1">
      <c r="A21" s="1274" t="s">
        <v>335</v>
      </c>
      <c r="B21" s="1274"/>
      <c r="C21" s="1274"/>
      <c r="D21" s="1274"/>
      <c r="E21" s="1274"/>
      <c r="F21" s="1300"/>
      <c r="G21" s="1300"/>
      <c r="H21" s="1274"/>
      <c r="I21" s="882"/>
      <c r="J21" s="883"/>
      <c r="K21" s="884"/>
      <c r="L21" s="885"/>
    </row>
    <row r="22" spans="1:12" ht="13.5" customHeight="1">
      <c r="A22" s="1274" t="s">
        <v>81</v>
      </c>
      <c r="B22" s="1274"/>
      <c r="C22" s="1274"/>
      <c r="D22" s="1274"/>
      <c r="E22" s="1274"/>
      <c r="F22" s="1300"/>
      <c r="G22" s="1300"/>
      <c r="H22" s="886"/>
      <c r="I22" s="887"/>
      <c r="J22" s="888"/>
      <c r="K22" s="889"/>
      <c r="L22" s="890"/>
    </row>
    <row r="23" spans="1:12" ht="13.5" customHeight="1">
      <c r="A23" s="1274" t="s">
        <v>336</v>
      </c>
      <c r="B23" s="1274"/>
      <c r="C23" s="1274"/>
      <c r="D23" s="1274"/>
      <c r="E23" s="1274"/>
      <c r="F23" s="1300"/>
      <c r="G23" s="1300"/>
      <c r="H23" s="891"/>
      <c r="I23" s="892"/>
      <c r="J23" s="893"/>
      <c r="K23" s="894"/>
      <c r="L23" s="895"/>
    </row>
  </sheetData>
  <mergeCells count="19">
    <mergeCell ref="A23:G23"/>
    <mergeCell ref="A18:H18"/>
    <mergeCell ref="A19:H19"/>
    <mergeCell ref="A20:H20"/>
    <mergeCell ref="A21:H21"/>
    <mergeCell ref="A22:G22"/>
    <mergeCell ref="A1:L1"/>
    <mergeCell ref="B3:D3"/>
    <mergeCell ref="A4:B6"/>
    <mergeCell ref="C4:G4"/>
    <mergeCell ref="H4:L4"/>
    <mergeCell ref="C5:C6"/>
    <mergeCell ref="D5:E5"/>
    <mergeCell ref="F5:F6"/>
    <mergeCell ref="G5:G6"/>
    <mergeCell ref="H5:H6"/>
    <mergeCell ref="I5:J5"/>
    <mergeCell ref="K5:K6"/>
    <mergeCell ref="L5:L6"/>
  </mergeCells>
  <phoneticPr fontId="20" type="noConversion"/>
  <printOptions horizontalCentered="1"/>
  <pageMargins left="1.1811023622047245" right="1.1811023622047245" top="1.1811023622047245" bottom="1.1811023622047245" header="0.51181102362204722" footer="0.51181102362204722"/>
  <pageSetup paperSize="9" scale="61" pageOrder="overThenDown" orientation="landscape" errors="blank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zoomScaleNormal="100" zoomScalePageLayoutView="60" workbookViewId="0">
      <pane activePane="bottomRight" state="frozen"/>
    </sheetView>
  </sheetViews>
  <sheetFormatPr defaultColWidth="8" defaultRowHeight="13.5"/>
  <cols>
    <col min="1" max="1" width="6.75" style="1"/>
    <col min="2" max="2" width="21.375" style="1"/>
    <col min="3" max="7" width="17.25" style="1"/>
    <col min="8" max="8" width="6.25" style="1"/>
    <col min="9" max="9" width="28.25" style="1"/>
    <col min="10" max="13" width="18.25" style="1"/>
    <col min="14" max="14" width="16.75" style="1"/>
  </cols>
  <sheetData>
    <row r="1" spans="1:14" ht="49.5" customHeight="1">
      <c r="A1" s="896"/>
      <c r="B1" s="1276" t="s">
        <v>337</v>
      </c>
      <c r="C1" s="1276"/>
      <c r="D1" s="1276"/>
      <c r="E1" s="1276"/>
      <c r="F1" s="1276"/>
      <c r="G1" s="1276"/>
      <c r="H1" s="1276"/>
      <c r="I1" s="1276"/>
      <c r="J1" s="1276"/>
      <c r="K1" s="1276"/>
      <c r="L1" s="1276"/>
      <c r="M1" s="1276"/>
      <c r="N1" s="1276"/>
    </row>
    <row r="2" spans="1:14" ht="14.25" hidden="1" customHeight="1">
      <c r="A2" s="897"/>
      <c r="B2" s="898"/>
      <c r="C2" s="899"/>
      <c r="D2" s="900"/>
      <c r="E2" s="901"/>
      <c r="F2" s="902"/>
      <c r="G2" s="903"/>
      <c r="H2" s="904"/>
      <c r="I2" s="905"/>
      <c r="J2" s="906"/>
      <c r="K2" s="907"/>
      <c r="L2" s="908"/>
      <c r="M2" s="909"/>
      <c r="N2" s="910"/>
    </row>
    <row r="3" spans="1:14" ht="15" customHeight="1">
      <c r="A3" s="911"/>
      <c r="B3" s="912"/>
      <c r="C3" s="913"/>
      <c r="D3" s="914"/>
      <c r="E3" s="915"/>
      <c r="F3" s="916"/>
      <c r="G3" s="917"/>
      <c r="H3" s="918"/>
      <c r="I3" s="919"/>
      <c r="J3" s="920"/>
      <c r="K3" s="921"/>
      <c r="L3" s="922"/>
      <c r="M3" s="923"/>
      <c r="N3" s="924" t="s">
        <v>338</v>
      </c>
    </row>
    <row r="4" spans="1:14" ht="15" customHeight="1">
      <c r="A4" s="925" t="s">
        <v>46</v>
      </c>
      <c r="B4" s="1288" t="s">
        <v>47</v>
      </c>
      <c r="C4" s="1289"/>
      <c r="D4" s="1289"/>
      <c r="E4" s="926"/>
      <c r="F4" s="927"/>
      <c r="G4" s="1290" t="s">
        <v>48</v>
      </c>
      <c r="H4" s="1290"/>
      <c r="I4" s="928"/>
      <c r="J4" s="929"/>
      <c r="K4" s="930"/>
      <c r="L4" s="931"/>
      <c r="M4" s="932"/>
      <c r="N4" s="933" t="s">
        <v>49</v>
      </c>
    </row>
    <row r="5" spans="1:14" ht="22.5" customHeight="1">
      <c r="A5" s="934"/>
      <c r="B5" s="1330" t="s">
        <v>211</v>
      </c>
      <c r="C5" s="1277" t="s">
        <v>86</v>
      </c>
      <c r="D5" s="1277" t="s">
        <v>87</v>
      </c>
      <c r="E5" s="1277"/>
      <c r="F5" s="1277"/>
      <c r="G5" s="1282" t="s">
        <v>88</v>
      </c>
      <c r="H5" s="934"/>
      <c r="I5" s="1330" t="s">
        <v>211</v>
      </c>
      <c r="J5" s="1277" t="s">
        <v>86</v>
      </c>
      <c r="K5" s="1277" t="s">
        <v>87</v>
      </c>
      <c r="L5" s="1277"/>
      <c r="M5" s="1277"/>
      <c r="N5" s="1282" t="s">
        <v>88</v>
      </c>
    </row>
    <row r="6" spans="1:14" ht="22.5" customHeight="1">
      <c r="A6" s="935"/>
      <c r="B6" s="1330"/>
      <c r="C6" s="1277"/>
      <c r="D6" s="224" t="s">
        <v>339</v>
      </c>
      <c r="E6" s="289" t="s">
        <v>90</v>
      </c>
      <c r="F6" s="289" t="s">
        <v>91</v>
      </c>
      <c r="G6" s="1282"/>
      <c r="H6" s="935"/>
      <c r="I6" s="1330"/>
      <c r="J6" s="1277"/>
      <c r="K6" s="224" t="s">
        <v>340</v>
      </c>
      <c r="L6" s="289" t="s">
        <v>90</v>
      </c>
      <c r="M6" s="289" t="s">
        <v>91</v>
      </c>
      <c r="N6" s="1282"/>
    </row>
    <row r="7" spans="1:14" ht="22.5" customHeight="1">
      <c r="A7" s="224" t="s">
        <v>53</v>
      </c>
      <c r="B7" s="225" t="s">
        <v>92</v>
      </c>
      <c r="C7" s="226">
        <f t="shared" ref="C7:C18" si="0">D7+G7</f>
        <v>0</v>
      </c>
      <c r="D7" s="226">
        <f t="shared" ref="D7:D18" si="1">E7+F7</f>
        <v>0</v>
      </c>
      <c r="E7" s="226">
        <f>E8+E9</f>
        <v>0</v>
      </c>
      <c r="F7" s="226">
        <f>F8+F9</f>
        <v>0</v>
      </c>
      <c r="G7" s="226">
        <f>G8+G9</f>
        <v>0</v>
      </c>
      <c r="H7" s="224" t="s">
        <v>151</v>
      </c>
      <c r="I7" s="225" t="s">
        <v>93</v>
      </c>
      <c r="J7" s="226">
        <f>K7+N7</f>
        <v>0</v>
      </c>
      <c r="K7" s="226">
        <f>L7+M7</f>
        <v>0</v>
      </c>
      <c r="L7" s="226">
        <f>L8+L9</f>
        <v>0</v>
      </c>
      <c r="M7" s="226">
        <f>M8+M9</f>
        <v>0</v>
      </c>
      <c r="N7" s="226">
        <f>N8+N9</f>
        <v>0</v>
      </c>
    </row>
    <row r="8" spans="1:14" ht="22.5" customHeight="1">
      <c r="A8" s="224" t="s">
        <v>55</v>
      </c>
      <c r="B8" s="225" t="s">
        <v>341</v>
      </c>
      <c r="C8" s="226">
        <f t="shared" si="0"/>
        <v>0</v>
      </c>
      <c r="D8" s="226">
        <f t="shared" si="1"/>
        <v>0</v>
      </c>
      <c r="E8" s="936">
        <v>0</v>
      </c>
      <c r="F8" s="937">
        <v>0</v>
      </c>
      <c r="G8" s="938">
        <v>0</v>
      </c>
      <c r="H8" s="224" t="s">
        <v>154</v>
      </c>
      <c r="I8" s="225" t="s">
        <v>342</v>
      </c>
      <c r="J8" s="226">
        <f>K8+N8</f>
        <v>0</v>
      </c>
      <c r="K8" s="226">
        <f>L8+M8</f>
        <v>0</v>
      </c>
      <c r="L8" s="939">
        <v>0</v>
      </c>
      <c r="M8" s="940">
        <v>0</v>
      </c>
      <c r="N8" s="941">
        <v>0</v>
      </c>
    </row>
    <row r="9" spans="1:14" ht="22.5" customHeight="1">
      <c r="A9" s="224" t="s">
        <v>57</v>
      </c>
      <c r="B9" s="225" t="s">
        <v>343</v>
      </c>
      <c r="C9" s="226">
        <f t="shared" si="0"/>
        <v>0</v>
      </c>
      <c r="D9" s="226">
        <f t="shared" si="1"/>
        <v>0</v>
      </c>
      <c r="E9" s="942">
        <v>0</v>
      </c>
      <c r="F9" s="943">
        <v>0</v>
      </c>
      <c r="G9" s="944">
        <v>0</v>
      </c>
      <c r="H9" s="224" t="s">
        <v>157</v>
      </c>
      <c r="I9" s="225" t="s">
        <v>344</v>
      </c>
      <c r="J9" s="226">
        <f>K9+N9</f>
        <v>0</v>
      </c>
      <c r="K9" s="226">
        <f>L9+M9</f>
        <v>0</v>
      </c>
      <c r="L9" s="945">
        <v>0</v>
      </c>
      <c r="M9" s="946">
        <v>0</v>
      </c>
      <c r="N9" s="947">
        <v>0</v>
      </c>
    </row>
    <row r="10" spans="1:14" ht="22.5" customHeight="1">
      <c r="A10" s="224" t="s">
        <v>59</v>
      </c>
      <c r="B10" s="225" t="s">
        <v>101</v>
      </c>
      <c r="C10" s="226">
        <f t="shared" si="0"/>
        <v>0</v>
      </c>
      <c r="D10" s="226">
        <f t="shared" si="1"/>
        <v>0</v>
      </c>
      <c r="E10" s="226">
        <f>E11+E12</f>
        <v>0</v>
      </c>
      <c r="F10" s="226">
        <f>F11+F12</f>
        <v>0</v>
      </c>
      <c r="G10" s="226">
        <f>G11+G12</f>
        <v>0</v>
      </c>
      <c r="H10" s="224" t="s">
        <v>160</v>
      </c>
      <c r="I10" s="225"/>
      <c r="J10" s="303"/>
      <c r="K10" s="303"/>
      <c r="L10" s="303"/>
      <c r="M10" s="303"/>
      <c r="N10" s="303"/>
    </row>
    <row r="11" spans="1:14" ht="22.5" customHeight="1">
      <c r="A11" s="224" t="s">
        <v>61</v>
      </c>
      <c r="B11" s="225" t="s">
        <v>345</v>
      </c>
      <c r="C11" s="226">
        <f t="shared" si="0"/>
        <v>0</v>
      </c>
      <c r="D11" s="226">
        <f t="shared" si="1"/>
        <v>0</v>
      </c>
      <c r="E11" s="948">
        <v>0</v>
      </c>
      <c r="F11" s="949">
        <v>0</v>
      </c>
      <c r="G11" s="950">
        <v>0</v>
      </c>
      <c r="H11" s="224" t="s">
        <v>163</v>
      </c>
      <c r="I11" s="225"/>
      <c r="J11" s="303"/>
      <c r="K11" s="303"/>
      <c r="L11" s="303"/>
      <c r="M11" s="303"/>
      <c r="N11" s="303"/>
    </row>
    <row r="12" spans="1:14" ht="22.5" customHeight="1">
      <c r="A12" s="224" t="s">
        <v>63</v>
      </c>
      <c r="B12" s="225" t="s">
        <v>346</v>
      </c>
      <c r="C12" s="226">
        <f t="shared" si="0"/>
        <v>0</v>
      </c>
      <c r="D12" s="226">
        <f t="shared" si="1"/>
        <v>0</v>
      </c>
      <c r="E12" s="951">
        <v>0</v>
      </c>
      <c r="F12" s="952">
        <v>0</v>
      </c>
      <c r="G12" s="953">
        <v>0</v>
      </c>
      <c r="H12" s="224" t="s">
        <v>165</v>
      </c>
      <c r="I12" s="225"/>
      <c r="J12" s="303"/>
      <c r="K12" s="303"/>
      <c r="L12" s="303"/>
      <c r="M12" s="303"/>
      <c r="N12" s="303"/>
    </row>
    <row r="13" spans="1:14" ht="22.5" customHeight="1">
      <c r="A13" s="224" t="s">
        <v>65</v>
      </c>
      <c r="B13" s="225" t="s">
        <v>107</v>
      </c>
      <c r="C13" s="226">
        <f t="shared" si="0"/>
        <v>0</v>
      </c>
      <c r="D13" s="226">
        <f t="shared" si="1"/>
        <v>0</v>
      </c>
      <c r="E13" s="954">
        <v>0</v>
      </c>
      <c r="F13" s="955">
        <v>0</v>
      </c>
      <c r="G13" s="956">
        <v>0</v>
      </c>
      <c r="H13" s="224" t="s">
        <v>166</v>
      </c>
      <c r="I13" s="225"/>
      <c r="J13" s="303"/>
      <c r="K13" s="303"/>
      <c r="L13" s="303"/>
      <c r="M13" s="303"/>
      <c r="N13" s="303"/>
    </row>
    <row r="14" spans="1:14" ht="22.5" customHeight="1">
      <c r="A14" s="224" t="s">
        <v>67</v>
      </c>
      <c r="B14" s="225" t="s">
        <v>112</v>
      </c>
      <c r="C14" s="226">
        <f t="shared" si="0"/>
        <v>0</v>
      </c>
      <c r="D14" s="226">
        <f t="shared" si="1"/>
        <v>0</v>
      </c>
      <c r="E14" s="957">
        <v>0</v>
      </c>
      <c r="F14" s="958">
        <v>0</v>
      </c>
      <c r="G14" s="959">
        <v>0</v>
      </c>
      <c r="H14" s="224" t="s">
        <v>167</v>
      </c>
      <c r="I14" s="225" t="s">
        <v>120</v>
      </c>
      <c r="J14" s="226">
        <f>K14+N14</f>
        <v>0</v>
      </c>
      <c r="K14" s="226">
        <f>L14+M14</f>
        <v>0</v>
      </c>
      <c r="L14" s="960">
        <v>0</v>
      </c>
      <c r="M14" s="961">
        <v>0</v>
      </c>
      <c r="N14" s="962">
        <v>0</v>
      </c>
    </row>
    <row r="15" spans="1:14" ht="22.5" customHeight="1">
      <c r="A15" s="224" t="s">
        <v>69</v>
      </c>
      <c r="B15" s="225" t="s">
        <v>347</v>
      </c>
      <c r="C15" s="226">
        <f t="shared" si="0"/>
        <v>0</v>
      </c>
      <c r="D15" s="226">
        <f t="shared" si="1"/>
        <v>0</v>
      </c>
      <c r="E15" s="963">
        <v>0</v>
      </c>
      <c r="F15" s="964">
        <v>0</v>
      </c>
      <c r="G15" s="965">
        <v>0</v>
      </c>
      <c r="H15" s="224" t="s">
        <v>168</v>
      </c>
      <c r="I15" s="225"/>
      <c r="J15" s="303"/>
      <c r="K15" s="303"/>
      <c r="L15" s="303"/>
      <c r="M15" s="303"/>
      <c r="N15" s="303"/>
    </row>
    <row r="16" spans="1:14" ht="22.5" customHeight="1">
      <c r="A16" s="224" t="s">
        <v>71</v>
      </c>
      <c r="B16" s="225" t="s">
        <v>116</v>
      </c>
      <c r="C16" s="226">
        <f t="shared" si="0"/>
        <v>0</v>
      </c>
      <c r="D16" s="226">
        <f t="shared" si="1"/>
        <v>0</v>
      </c>
      <c r="E16" s="966">
        <v>0</v>
      </c>
      <c r="F16" s="967">
        <v>0</v>
      </c>
      <c r="G16" s="968">
        <v>0</v>
      </c>
      <c r="H16" s="224" t="s">
        <v>169</v>
      </c>
      <c r="I16" s="225"/>
      <c r="J16" s="371"/>
      <c r="K16" s="371"/>
      <c r="L16" s="371"/>
      <c r="M16" s="371"/>
      <c r="N16" s="371"/>
    </row>
    <row r="17" spans="1:14" ht="22.5" customHeight="1">
      <c r="A17" s="224" t="s">
        <v>73</v>
      </c>
      <c r="B17" s="225" t="s">
        <v>117</v>
      </c>
      <c r="C17" s="226">
        <f t="shared" si="0"/>
        <v>0</v>
      </c>
      <c r="D17" s="226">
        <f t="shared" si="1"/>
        <v>0</v>
      </c>
      <c r="E17" s="969">
        <v>0</v>
      </c>
      <c r="F17" s="970">
        <v>0</v>
      </c>
      <c r="G17" s="971">
        <v>0</v>
      </c>
      <c r="H17" s="224" t="s">
        <v>170</v>
      </c>
      <c r="I17" s="225"/>
      <c r="J17" s="371"/>
      <c r="K17" s="371"/>
      <c r="L17" s="371"/>
      <c r="M17" s="371"/>
      <c r="N17" s="371"/>
    </row>
    <row r="18" spans="1:14" ht="22.5" customHeight="1">
      <c r="A18" s="224" t="s">
        <v>75</v>
      </c>
      <c r="B18" s="225" t="s">
        <v>122</v>
      </c>
      <c r="C18" s="226">
        <f t="shared" si="0"/>
        <v>0</v>
      </c>
      <c r="D18" s="226">
        <f t="shared" si="1"/>
        <v>0</v>
      </c>
      <c r="E18" s="972">
        <v>0</v>
      </c>
      <c r="F18" s="973">
        <v>0</v>
      </c>
      <c r="G18" s="974">
        <v>0</v>
      </c>
      <c r="H18" s="224" t="s">
        <v>171</v>
      </c>
      <c r="I18" s="225" t="s">
        <v>123</v>
      </c>
      <c r="J18" s="226">
        <f>K18+N18</f>
        <v>0</v>
      </c>
      <c r="K18" s="226">
        <f>L18+M18</f>
        <v>0</v>
      </c>
      <c r="L18" s="975">
        <v>0</v>
      </c>
      <c r="M18" s="976">
        <v>0</v>
      </c>
      <c r="N18" s="977">
        <v>0</v>
      </c>
    </row>
    <row r="19" spans="1:14" ht="22.5" customHeight="1">
      <c r="A19" s="224" t="s">
        <v>77</v>
      </c>
      <c r="B19" s="225"/>
      <c r="C19" s="371"/>
      <c r="D19" s="371"/>
      <c r="E19" s="371"/>
      <c r="F19" s="371"/>
      <c r="G19" s="371"/>
      <c r="H19" s="224" t="s">
        <v>172</v>
      </c>
      <c r="I19" s="225"/>
      <c r="J19" s="371"/>
      <c r="K19" s="371"/>
      <c r="L19" s="371"/>
      <c r="M19" s="371"/>
      <c r="N19" s="371"/>
    </row>
    <row r="20" spans="1:14" ht="22.5" customHeight="1">
      <c r="A20" s="224" t="s">
        <v>173</v>
      </c>
      <c r="B20" s="374" t="s">
        <v>348</v>
      </c>
      <c r="C20" s="226">
        <f>D20+G20</f>
        <v>0</v>
      </c>
      <c r="D20" s="226">
        <f>E20+F20</f>
        <v>0</v>
      </c>
      <c r="E20" s="226">
        <f>E7+E10+E13+E14+E18+E16+E17</f>
        <v>0</v>
      </c>
      <c r="F20" s="226">
        <f>F7+F10+F13+F14+F18+F16+F17</f>
        <v>0</v>
      </c>
      <c r="G20" s="226">
        <f>G7+G10+G13+G14+G18+G16+G17</f>
        <v>0</v>
      </c>
      <c r="H20" s="224" t="s">
        <v>174</v>
      </c>
      <c r="I20" s="374" t="s">
        <v>348</v>
      </c>
      <c r="J20" s="226">
        <f>K20+N20</f>
        <v>0</v>
      </c>
      <c r="K20" s="226">
        <f>L20+M20</f>
        <v>0</v>
      </c>
      <c r="L20" s="226">
        <f>L7+L14+L18</f>
        <v>0</v>
      </c>
      <c r="M20" s="226">
        <f>M7+M14+M18</f>
        <v>0</v>
      </c>
      <c r="N20" s="226">
        <f>N7+N14+N18</f>
        <v>0</v>
      </c>
    </row>
    <row r="21" spans="1:14" ht="22.5" customHeight="1">
      <c r="A21" s="224" t="s">
        <v>175</v>
      </c>
      <c r="B21" s="225"/>
      <c r="C21" s="371"/>
      <c r="D21" s="371"/>
      <c r="E21" s="371"/>
      <c r="F21" s="371"/>
      <c r="G21" s="371"/>
      <c r="H21" s="224" t="s">
        <v>176</v>
      </c>
      <c r="I21" s="225"/>
      <c r="J21" s="371"/>
      <c r="K21" s="371"/>
      <c r="L21" s="371"/>
      <c r="M21" s="371"/>
      <c r="N21" s="371"/>
    </row>
    <row r="22" spans="1:14" ht="22.5" customHeight="1">
      <c r="A22" s="224" t="s">
        <v>177</v>
      </c>
      <c r="B22" s="225" t="s">
        <v>125</v>
      </c>
      <c r="C22" s="226">
        <f>D22+G22</f>
        <v>0</v>
      </c>
      <c r="D22" s="226">
        <f>E22+F22</f>
        <v>0</v>
      </c>
      <c r="E22" s="978">
        <v>0</v>
      </c>
      <c r="F22" s="979">
        <v>0</v>
      </c>
      <c r="G22" s="980">
        <v>0</v>
      </c>
      <c r="H22" s="224" t="s">
        <v>178</v>
      </c>
      <c r="I22" s="225" t="s">
        <v>126</v>
      </c>
      <c r="J22" s="226">
        <f>K22+N22</f>
        <v>0</v>
      </c>
      <c r="K22" s="226">
        <f>L22+M22</f>
        <v>0</v>
      </c>
      <c r="L22" s="981">
        <v>0</v>
      </c>
      <c r="M22" s="982">
        <v>0</v>
      </c>
      <c r="N22" s="983">
        <v>0</v>
      </c>
    </row>
    <row r="23" spans="1:14" ht="22.5" customHeight="1">
      <c r="A23" s="224" t="s">
        <v>179</v>
      </c>
      <c r="B23" s="225" t="s">
        <v>127</v>
      </c>
      <c r="C23" s="226">
        <f>D23+G23</f>
        <v>0</v>
      </c>
      <c r="D23" s="226">
        <f>E23+F23</f>
        <v>0</v>
      </c>
      <c r="E23" s="984">
        <v>0</v>
      </c>
      <c r="F23" s="985">
        <v>0</v>
      </c>
      <c r="G23" s="986">
        <v>0</v>
      </c>
      <c r="H23" s="224" t="s">
        <v>180</v>
      </c>
      <c r="I23" s="225" t="s">
        <v>128</v>
      </c>
      <c r="J23" s="226">
        <f>K23+N23</f>
        <v>0</v>
      </c>
      <c r="K23" s="226">
        <f>L23+M23</f>
        <v>0</v>
      </c>
      <c r="L23" s="987">
        <v>0</v>
      </c>
      <c r="M23" s="988">
        <v>0</v>
      </c>
      <c r="N23" s="989">
        <v>0</v>
      </c>
    </row>
    <row r="24" spans="1:14" ht="22.5" customHeight="1">
      <c r="A24" s="224" t="s">
        <v>181</v>
      </c>
      <c r="B24" s="225"/>
      <c r="C24" s="371"/>
      <c r="D24" s="371"/>
      <c r="E24" s="371"/>
      <c r="F24" s="371"/>
      <c r="G24" s="371"/>
      <c r="H24" s="224" t="s">
        <v>182</v>
      </c>
      <c r="I24" s="225"/>
      <c r="J24" s="371"/>
      <c r="K24" s="371"/>
      <c r="L24" s="371"/>
      <c r="M24" s="371"/>
      <c r="N24" s="371"/>
    </row>
    <row r="25" spans="1:14" ht="22.5" customHeight="1">
      <c r="A25" s="224" t="s">
        <v>183</v>
      </c>
      <c r="B25" s="374" t="s">
        <v>129</v>
      </c>
      <c r="C25" s="226">
        <f>D25+G25</f>
        <v>0</v>
      </c>
      <c r="D25" s="226">
        <f>E25+F25</f>
        <v>0</v>
      </c>
      <c r="E25" s="226">
        <f>E20+E22+E23</f>
        <v>0</v>
      </c>
      <c r="F25" s="226">
        <f>F20+F22+F23</f>
        <v>0</v>
      </c>
      <c r="G25" s="226">
        <f>G20+G22+G23</f>
        <v>0</v>
      </c>
      <c r="H25" s="224" t="s">
        <v>184</v>
      </c>
      <c r="I25" s="374" t="s">
        <v>130</v>
      </c>
      <c r="J25" s="226">
        <f>K25+N25</f>
        <v>0</v>
      </c>
      <c r="K25" s="226">
        <f>L25+M25</f>
        <v>0</v>
      </c>
      <c r="L25" s="226">
        <f>L20+L22+L23</f>
        <v>0</v>
      </c>
      <c r="M25" s="226">
        <f>M20+M22+M23</f>
        <v>0</v>
      </c>
      <c r="N25" s="226">
        <f>N20+N22+N23</f>
        <v>0</v>
      </c>
    </row>
    <row r="26" spans="1:14" ht="22.5" customHeight="1">
      <c r="A26" s="224" t="s">
        <v>185</v>
      </c>
      <c r="B26" s="225"/>
      <c r="C26" s="371"/>
      <c r="D26" s="371"/>
      <c r="E26" s="371"/>
      <c r="F26" s="371"/>
      <c r="G26" s="371"/>
      <c r="H26" s="224" t="s">
        <v>186</v>
      </c>
      <c r="I26" s="225"/>
      <c r="J26" s="371"/>
      <c r="K26" s="371"/>
      <c r="L26" s="371"/>
      <c r="M26" s="371"/>
      <c r="N26" s="371"/>
    </row>
    <row r="27" spans="1:14" ht="22.5" customHeight="1">
      <c r="A27" s="224" t="s">
        <v>187</v>
      </c>
      <c r="B27" s="225"/>
      <c r="C27" s="371"/>
      <c r="D27" s="371"/>
      <c r="E27" s="371"/>
      <c r="F27" s="371"/>
      <c r="G27" s="371"/>
      <c r="H27" s="224" t="s">
        <v>188</v>
      </c>
      <c r="I27" s="225"/>
      <c r="J27" s="371"/>
      <c r="K27" s="371"/>
      <c r="L27" s="371"/>
      <c r="M27" s="371"/>
      <c r="N27" s="371"/>
    </row>
    <row r="28" spans="1:14" ht="22.5" customHeight="1">
      <c r="A28" s="224" t="s">
        <v>189</v>
      </c>
      <c r="B28" s="225" t="s">
        <v>132</v>
      </c>
      <c r="C28" s="226">
        <f>D28+G28</f>
        <v>0</v>
      </c>
      <c r="D28" s="226">
        <f>E28+F28</f>
        <v>0</v>
      </c>
      <c r="E28" s="990">
        <v>0</v>
      </c>
      <c r="F28" s="991">
        <v>0</v>
      </c>
      <c r="G28" s="992">
        <v>0</v>
      </c>
      <c r="H28" s="224" t="s">
        <v>190</v>
      </c>
      <c r="I28" s="225" t="s">
        <v>133</v>
      </c>
      <c r="J28" s="226">
        <f>K28+N28</f>
        <v>0</v>
      </c>
      <c r="K28" s="226">
        <f>L28+M28</f>
        <v>0</v>
      </c>
      <c r="L28" s="226">
        <f>(E25+E28)-L25</f>
        <v>0</v>
      </c>
      <c r="M28" s="226">
        <f>(F25+F28)-M25</f>
        <v>0</v>
      </c>
      <c r="N28" s="226">
        <f>(G25+G28)-N25</f>
        <v>0</v>
      </c>
    </row>
    <row r="29" spans="1:14" ht="22.5" customHeight="1">
      <c r="A29" s="224" t="s">
        <v>191</v>
      </c>
      <c r="B29" s="224"/>
      <c r="C29" s="371"/>
      <c r="D29" s="371"/>
      <c r="E29" s="371"/>
      <c r="F29" s="371"/>
      <c r="G29" s="371"/>
      <c r="H29" s="224" t="s">
        <v>192</v>
      </c>
      <c r="I29" s="225" t="s">
        <v>134</v>
      </c>
      <c r="J29" s="226">
        <f>K29+N29</f>
        <v>0</v>
      </c>
      <c r="K29" s="226">
        <f>L29+M29</f>
        <v>0</v>
      </c>
      <c r="L29" s="993">
        <v>0</v>
      </c>
      <c r="M29" s="994">
        <v>0</v>
      </c>
      <c r="N29" s="995">
        <v>0</v>
      </c>
    </row>
    <row r="30" spans="1:14" ht="22.5" customHeight="1">
      <c r="A30" s="224" t="s">
        <v>193</v>
      </c>
      <c r="B30" s="224"/>
      <c r="C30" s="371"/>
      <c r="D30" s="371"/>
      <c r="E30" s="371"/>
      <c r="F30" s="371"/>
      <c r="G30" s="371"/>
      <c r="H30" s="224" t="s">
        <v>194</v>
      </c>
      <c r="I30" s="225"/>
      <c r="J30" s="371"/>
      <c r="K30" s="371"/>
      <c r="L30" s="371"/>
      <c r="M30" s="371"/>
      <c r="N30" s="371"/>
    </row>
    <row r="31" spans="1:14" ht="22.5" customHeight="1">
      <c r="A31" s="224" t="s">
        <v>195</v>
      </c>
      <c r="B31" s="374" t="s">
        <v>135</v>
      </c>
      <c r="C31" s="226">
        <f>D31+G31</f>
        <v>0</v>
      </c>
      <c r="D31" s="226">
        <f>E31+F31</f>
        <v>0</v>
      </c>
      <c r="E31" s="226">
        <f>E25+E28</f>
        <v>0</v>
      </c>
      <c r="F31" s="226">
        <f>F25+F28</f>
        <v>0</v>
      </c>
      <c r="G31" s="226">
        <f>G25+G28</f>
        <v>0</v>
      </c>
      <c r="H31" s="224" t="s">
        <v>197</v>
      </c>
      <c r="I31" s="374" t="s">
        <v>135</v>
      </c>
      <c r="J31" s="226">
        <f>K31+N31</f>
        <v>0</v>
      </c>
      <c r="K31" s="226">
        <f>L31+M31</f>
        <v>0</v>
      </c>
      <c r="L31" s="226">
        <f>L25+L28</f>
        <v>0</v>
      </c>
      <c r="M31" s="226">
        <f>M25+M28</f>
        <v>0</v>
      </c>
      <c r="N31" s="226">
        <f>N25+N28</f>
        <v>0</v>
      </c>
    </row>
    <row r="32" spans="1:14" ht="22.5" customHeight="1">
      <c r="A32" s="1278" t="s">
        <v>349</v>
      </c>
      <c r="B32" s="1278"/>
      <c r="C32" s="1278"/>
      <c r="D32" s="1278"/>
      <c r="E32" s="1278"/>
      <c r="F32" s="1278"/>
      <c r="G32" s="1278"/>
      <c r="H32" s="1278"/>
      <c r="I32" s="1278"/>
      <c r="J32" s="1278"/>
      <c r="K32" s="1278"/>
      <c r="L32" s="1278"/>
      <c r="M32" s="1278"/>
      <c r="N32" s="1278"/>
    </row>
    <row r="33" spans="1:14" ht="22.5" customHeight="1">
      <c r="A33" s="1274" t="s">
        <v>350</v>
      </c>
      <c r="B33" s="1274"/>
      <c r="C33" s="1274"/>
      <c r="D33" s="1274"/>
      <c r="E33" s="1274"/>
      <c r="F33" s="1274"/>
      <c r="G33" s="1274"/>
      <c r="H33" s="1274"/>
      <c r="I33" s="1274"/>
      <c r="J33" s="1274"/>
      <c r="K33" s="1274"/>
      <c r="L33" s="1274"/>
      <c r="M33" s="1274"/>
      <c r="N33" s="1274"/>
    </row>
    <row r="34" spans="1:14" ht="22.5" customHeight="1">
      <c r="A34" s="1274" t="s">
        <v>81</v>
      </c>
      <c r="B34" s="1274"/>
      <c r="C34" s="1274"/>
      <c r="D34" s="1274"/>
      <c r="E34" s="1274"/>
      <c r="F34" s="1274"/>
      <c r="G34" s="1274"/>
      <c r="H34" s="1274"/>
      <c r="I34" s="1274"/>
      <c r="J34" s="1274"/>
      <c r="K34" s="1274"/>
      <c r="L34" s="1274"/>
      <c r="M34" s="1274"/>
      <c r="N34" s="1274"/>
    </row>
    <row r="35" spans="1:14" ht="22.5" customHeight="1">
      <c r="A35" s="1274" t="s">
        <v>351</v>
      </c>
      <c r="B35" s="1274"/>
      <c r="C35" s="1274"/>
      <c r="D35" s="1274"/>
      <c r="E35" s="1274"/>
      <c r="F35" s="1274"/>
      <c r="G35" s="1274"/>
      <c r="H35" s="1274"/>
      <c r="I35" s="1274"/>
      <c r="J35" s="1274"/>
      <c r="K35" s="1274"/>
      <c r="L35" s="1274"/>
      <c r="M35" s="1274"/>
      <c r="N35" s="1274"/>
    </row>
    <row r="36" spans="1:14" ht="13.5" customHeight="1">
      <c r="A36" s="1274"/>
      <c r="B36" s="1274"/>
      <c r="C36" s="1274"/>
      <c r="D36" s="1274"/>
      <c r="E36" s="1274"/>
      <c r="F36" s="1274"/>
      <c r="G36" s="1274"/>
      <c r="H36" s="1274"/>
      <c r="I36" s="1274"/>
      <c r="J36" s="1274"/>
      <c r="K36" s="1274"/>
      <c r="L36" s="1274"/>
      <c r="M36" s="1274"/>
      <c r="N36" s="1274"/>
    </row>
  </sheetData>
  <mergeCells count="16">
    <mergeCell ref="A32:N32"/>
    <mergeCell ref="A33:N33"/>
    <mergeCell ref="A34:N34"/>
    <mergeCell ref="A35:N35"/>
    <mergeCell ref="A36:N36"/>
    <mergeCell ref="B1:N1"/>
    <mergeCell ref="B4:D4"/>
    <mergeCell ref="G4:H4"/>
    <mergeCell ref="B5:B6"/>
    <mergeCell ref="C5:C6"/>
    <mergeCell ref="D5:F5"/>
    <mergeCell ref="G5:G6"/>
    <mergeCell ref="I5:I6"/>
    <mergeCell ref="J5:J6"/>
    <mergeCell ref="K5:M5"/>
    <mergeCell ref="N5:N6"/>
  </mergeCells>
  <phoneticPr fontId="20" type="noConversion"/>
  <printOptions horizontalCentered="1"/>
  <pageMargins left="1.1811023622047245" right="1.1811023622047245" top="1.1811023622047245" bottom="1.1811023622047245" header="0.51181102362204722" footer="0.51181102362204722"/>
  <pageSetup paperSize="9" scale="50" pageOrder="overThenDown" orientation="landscape" errors="blank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Normal="100" zoomScalePageLayoutView="60" workbookViewId="0">
      <pane activePane="bottomRight" state="frozen"/>
      <selection sqref="A1:F1"/>
    </sheetView>
  </sheetViews>
  <sheetFormatPr defaultColWidth="8" defaultRowHeight="13.5"/>
  <cols>
    <col min="1" max="1" width="6.625" style="1"/>
    <col min="2" max="2" width="31.25" style="1"/>
    <col min="3" max="3" width="23.625" style="1"/>
    <col min="4" max="4" width="5.75" style="1"/>
    <col min="5" max="5" width="27.5" style="1"/>
    <col min="6" max="6" width="24.25" style="1"/>
  </cols>
  <sheetData>
    <row r="1" spans="1:6" ht="37.5" customHeight="1">
      <c r="A1" s="1276" t="s">
        <v>352</v>
      </c>
      <c r="B1" s="1276"/>
      <c r="C1" s="1276"/>
      <c r="D1" s="1276"/>
      <c r="E1" s="1276"/>
      <c r="F1" s="1276"/>
    </row>
    <row r="2" spans="1:6" ht="0.75" customHeight="1">
      <c r="A2" s="996"/>
      <c r="B2" s="997"/>
      <c r="C2" s="998"/>
      <c r="D2" s="999"/>
      <c r="E2" s="1000"/>
      <c r="F2" s="1001"/>
    </row>
    <row r="3" spans="1:6" ht="0.75" customHeight="1">
      <c r="A3" s="1002"/>
      <c r="B3" s="1003"/>
      <c r="C3" s="1004"/>
      <c r="D3" s="1005"/>
      <c r="E3" s="1006"/>
      <c r="F3" s="1007"/>
    </row>
    <row r="4" spans="1:6" ht="15" customHeight="1">
      <c r="A4" s="1008"/>
      <c r="B4" s="1009"/>
      <c r="C4" s="1010"/>
      <c r="D4" s="1011"/>
      <c r="E4" s="1012"/>
      <c r="F4" s="1013" t="s">
        <v>353</v>
      </c>
    </row>
    <row r="5" spans="1:6" ht="15" customHeight="1">
      <c r="A5" s="1014" t="s">
        <v>46</v>
      </c>
      <c r="B5" s="1015" t="s">
        <v>47</v>
      </c>
      <c r="C5" s="1016"/>
      <c r="D5" s="1331" t="s">
        <v>48</v>
      </c>
      <c r="E5" s="1288"/>
      <c r="F5" s="1017" t="s">
        <v>144</v>
      </c>
    </row>
    <row r="6" spans="1:6" ht="15" customHeight="1">
      <c r="A6" s="1277" t="s">
        <v>211</v>
      </c>
      <c r="B6" s="1277"/>
      <c r="C6" s="224" t="s">
        <v>212</v>
      </c>
      <c r="D6" s="1277" t="s">
        <v>211</v>
      </c>
      <c r="E6" s="1277"/>
      <c r="F6" s="224" t="s">
        <v>212</v>
      </c>
    </row>
    <row r="7" spans="1:6" ht="15" customHeight="1">
      <c r="A7" s="224" t="s">
        <v>53</v>
      </c>
      <c r="B7" s="225" t="s">
        <v>213</v>
      </c>
      <c r="C7" s="303" t="s">
        <v>100</v>
      </c>
      <c r="D7" s="224" t="s">
        <v>185</v>
      </c>
      <c r="E7" s="517" t="s">
        <v>213</v>
      </c>
      <c r="F7" s="303" t="s">
        <v>100</v>
      </c>
    </row>
    <row r="8" spans="1:6" ht="15" customHeight="1">
      <c r="A8" s="224" t="s">
        <v>55</v>
      </c>
      <c r="B8" s="225" t="s">
        <v>354</v>
      </c>
      <c r="C8" s="1018">
        <v>0</v>
      </c>
      <c r="D8" s="224" t="s">
        <v>187</v>
      </c>
      <c r="E8" s="225" t="s">
        <v>355</v>
      </c>
      <c r="F8" s="1019">
        <v>0</v>
      </c>
    </row>
    <row r="9" spans="1:6" ht="15" customHeight="1">
      <c r="A9" s="224" t="s">
        <v>57</v>
      </c>
      <c r="B9" s="225" t="s">
        <v>241</v>
      </c>
      <c r="C9" s="1020">
        <v>0</v>
      </c>
      <c r="D9" s="224" t="s">
        <v>189</v>
      </c>
      <c r="E9" s="225"/>
      <c r="F9" s="371"/>
    </row>
    <row r="10" spans="1:6" ht="15" customHeight="1">
      <c r="A10" s="224" t="s">
        <v>59</v>
      </c>
      <c r="B10" s="225" t="s">
        <v>242</v>
      </c>
      <c r="C10" s="1021">
        <v>0</v>
      </c>
      <c r="D10" s="224" t="s">
        <v>191</v>
      </c>
      <c r="E10" s="225"/>
      <c r="F10" s="371"/>
    </row>
    <row r="11" spans="1:6" ht="15" customHeight="1">
      <c r="A11" s="224" t="s">
        <v>61</v>
      </c>
      <c r="B11" s="225" t="s">
        <v>243</v>
      </c>
      <c r="C11" s="1022">
        <v>0</v>
      </c>
      <c r="D11" s="224" t="s">
        <v>193</v>
      </c>
      <c r="E11" s="224"/>
      <c r="F11" s="371"/>
    </row>
    <row r="12" spans="1:6" ht="15" customHeight="1">
      <c r="A12" s="224" t="s">
        <v>63</v>
      </c>
      <c r="B12" s="225" t="s">
        <v>245</v>
      </c>
      <c r="C12" s="1023">
        <v>0</v>
      </c>
      <c r="D12" s="224" t="s">
        <v>195</v>
      </c>
      <c r="E12" s="225" t="s">
        <v>356</v>
      </c>
      <c r="F12" s="1024">
        <v>0</v>
      </c>
    </row>
    <row r="13" spans="1:6" ht="15" customHeight="1">
      <c r="A13" s="224" t="s">
        <v>65</v>
      </c>
      <c r="B13" s="225" t="s">
        <v>256</v>
      </c>
      <c r="C13" s="1025">
        <v>0</v>
      </c>
      <c r="D13" s="224" t="s">
        <v>151</v>
      </c>
      <c r="E13" s="225" t="s">
        <v>357</v>
      </c>
      <c r="F13" s="1026">
        <v>0</v>
      </c>
    </row>
    <row r="14" spans="1:6" ht="15" customHeight="1">
      <c r="A14" s="224" t="s">
        <v>67</v>
      </c>
      <c r="B14" s="374" t="s">
        <v>129</v>
      </c>
      <c r="C14" s="226">
        <f>C8+C9+C10+C11+C12+C13</f>
        <v>0</v>
      </c>
      <c r="D14" s="224" t="s">
        <v>154</v>
      </c>
      <c r="E14" s="374" t="s">
        <v>130</v>
      </c>
      <c r="F14" s="226">
        <f>F8+F12+F13</f>
        <v>0</v>
      </c>
    </row>
    <row r="15" spans="1:6" ht="15" customHeight="1">
      <c r="A15" s="224" t="s">
        <v>69</v>
      </c>
      <c r="B15" s="225" t="s">
        <v>249</v>
      </c>
      <c r="C15" s="1027">
        <v>0</v>
      </c>
      <c r="D15" s="224" t="s">
        <v>157</v>
      </c>
      <c r="E15" s="225" t="s">
        <v>358</v>
      </c>
      <c r="F15" s="226">
        <f>C14+C15-F14</f>
        <v>0</v>
      </c>
    </row>
    <row r="16" spans="1:6" ht="15" customHeight="1">
      <c r="A16" s="224" t="s">
        <v>71</v>
      </c>
      <c r="B16" s="225"/>
      <c r="C16" s="371"/>
      <c r="D16" s="224" t="s">
        <v>160</v>
      </c>
      <c r="E16" s="224"/>
      <c r="F16" s="371"/>
    </row>
    <row r="17" spans="1:6" ht="15" customHeight="1">
      <c r="A17" s="224" t="s">
        <v>73</v>
      </c>
      <c r="B17" s="225" t="s">
        <v>231</v>
      </c>
      <c r="C17" s="303" t="s">
        <v>100</v>
      </c>
      <c r="D17" s="224" t="s">
        <v>163</v>
      </c>
      <c r="E17" s="225" t="s">
        <v>231</v>
      </c>
      <c r="F17" s="303" t="s">
        <v>100</v>
      </c>
    </row>
    <row r="18" spans="1:6" ht="15" customHeight="1">
      <c r="A18" s="224" t="s">
        <v>75</v>
      </c>
      <c r="B18" s="225" t="s">
        <v>359</v>
      </c>
      <c r="C18" s="1028">
        <v>0</v>
      </c>
      <c r="D18" s="224" t="s">
        <v>165</v>
      </c>
      <c r="E18" s="225" t="s">
        <v>360</v>
      </c>
      <c r="F18" s="1029">
        <v>0</v>
      </c>
    </row>
    <row r="19" spans="1:6" ht="15" customHeight="1">
      <c r="A19" s="224" t="s">
        <v>77</v>
      </c>
      <c r="B19" s="225" t="s">
        <v>241</v>
      </c>
      <c r="C19" s="1030">
        <v>0</v>
      </c>
      <c r="D19" s="224" t="s">
        <v>166</v>
      </c>
      <c r="E19" s="225"/>
      <c r="F19" s="371"/>
    </row>
    <row r="20" spans="1:6" ht="15" customHeight="1">
      <c r="A20" s="224" t="s">
        <v>173</v>
      </c>
      <c r="B20" s="225" t="s">
        <v>242</v>
      </c>
      <c r="C20" s="1031">
        <v>0</v>
      </c>
      <c r="D20" s="224" t="s">
        <v>167</v>
      </c>
      <c r="E20" s="225"/>
      <c r="F20" s="371"/>
    </row>
    <row r="21" spans="1:6" ht="15" customHeight="1">
      <c r="A21" s="224" t="s">
        <v>175</v>
      </c>
      <c r="B21" s="225" t="s">
        <v>243</v>
      </c>
      <c r="C21" s="1032">
        <v>0</v>
      </c>
      <c r="D21" s="224" t="s">
        <v>168</v>
      </c>
      <c r="E21" s="225"/>
      <c r="F21" s="371"/>
    </row>
    <row r="22" spans="1:6" ht="15" customHeight="1">
      <c r="A22" s="224" t="s">
        <v>177</v>
      </c>
      <c r="B22" s="225" t="s">
        <v>245</v>
      </c>
      <c r="C22" s="1033">
        <v>0</v>
      </c>
      <c r="D22" s="224" t="s">
        <v>169</v>
      </c>
      <c r="E22" s="225" t="s">
        <v>356</v>
      </c>
      <c r="F22" s="1034">
        <v>0</v>
      </c>
    </row>
    <row r="23" spans="1:6" ht="15" customHeight="1">
      <c r="A23" s="224" t="s">
        <v>179</v>
      </c>
      <c r="B23" s="225" t="s">
        <v>256</v>
      </c>
      <c r="C23" s="1035">
        <v>0</v>
      </c>
      <c r="D23" s="224" t="s">
        <v>170</v>
      </c>
      <c r="E23" s="225" t="s">
        <v>357</v>
      </c>
      <c r="F23" s="1036">
        <v>0</v>
      </c>
    </row>
    <row r="24" spans="1:6" ht="15" customHeight="1">
      <c r="A24" s="390" t="s">
        <v>181</v>
      </c>
      <c r="B24" s="1037" t="s">
        <v>129</v>
      </c>
      <c r="C24" s="350">
        <f>C18+C19+C20+C21+C22+C23</f>
        <v>0</v>
      </c>
      <c r="D24" s="390" t="s">
        <v>171</v>
      </c>
      <c r="E24" s="1037" t="s">
        <v>130</v>
      </c>
      <c r="F24" s="350">
        <f>F18+F22+F23</f>
        <v>0</v>
      </c>
    </row>
    <row r="25" spans="1:6" ht="15" customHeight="1">
      <c r="A25" s="394" t="s">
        <v>183</v>
      </c>
      <c r="B25" s="1038" t="s">
        <v>249</v>
      </c>
      <c r="C25" s="1039">
        <v>0</v>
      </c>
      <c r="D25" s="394" t="s">
        <v>172</v>
      </c>
      <c r="E25" s="1038" t="s">
        <v>358</v>
      </c>
      <c r="F25" s="395">
        <f>C24+C25-F24</f>
        <v>0</v>
      </c>
    </row>
    <row r="26" spans="1:6" ht="13.5" customHeight="1">
      <c r="A26" s="1285"/>
      <c r="B26" s="1285"/>
      <c r="C26" s="1286"/>
      <c r="D26" s="1285"/>
      <c r="E26" s="1285"/>
      <c r="F26" s="1286"/>
    </row>
    <row r="27" spans="1:6" ht="13.5" customHeight="1">
      <c r="A27" s="1274" t="s">
        <v>361</v>
      </c>
      <c r="B27" s="1274"/>
      <c r="C27" s="1283"/>
      <c r="D27" s="1274"/>
      <c r="E27" s="1274"/>
      <c r="F27" s="1283"/>
    </row>
    <row r="28" spans="1:6" ht="13.5" customHeight="1">
      <c r="A28" s="1274" t="s">
        <v>362</v>
      </c>
      <c r="B28" s="1274"/>
      <c r="C28" s="1283"/>
      <c r="D28" s="1274"/>
      <c r="E28" s="1274"/>
      <c r="F28" s="1283"/>
    </row>
    <row r="29" spans="1:6" ht="13.5" customHeight="1">
      <c r="A29" s="1274" t="s">
        <v>351</v>
      </c>
      <c r="B29" s="1274"/>
      <c r="C29" s="1283"/>
      <c r="D29" s="1274"/>
      <c r="E29" s="1274"/>
      <c r="F29" s="1283"/>
    </row>
  </sheetData>
  <mergeCells count="8">
    <mergeCell ref="A27:F27"/>
    <mergeCell ref="A28:F28"/>
    <mergeCell ref="A29:F29"/>
    <mergeCell ref="A1:F1"/>
    <mergeCell ref="D5:E5"/>
    <mergeCell ref="A6:B6"/>
    <mergeCell ref="D6:E6"/>
    <mergeCell ref="A26:F26"/>
  </mergeCells>
  <phoneticPr fontId="20" type="noConversion"/>
  <printOptions horizontalCentered="1"/>
  <pageMargins left="1.1811023622047201" right="1.1811023622047201" top="1.1811023622047201" bottom="1.1811023622047201" header="0.51180999999999999" footer="0.51180999999999999"/>
  <pageSetup paperSize="9" pageOrder="overThenDown" orientation="landscape" errors="blank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zoomScaleNormal="100" zoomScalePageLayoutView="60" workbookViewId="0">
      <pane activePane="bottomRight" state="frozen"/>
      <selection sqref="A1:F1"/>
    </sheetView>
  </sheetViews>
  <sheetFormatPr defaultColWidth="8" defaultRowHeight="13.5"/>
  <cols>
    <col min="1" max="1" width="7.75" style="1"/>
    <col min="2" max="2" width="31.25" style="1"/>
    <col min="3" max="3" width="22.75" style="1"/>
    <col min="4" max="4" width="8.375" style="1"/>
    <col min="5" max="5" width="30.25" style="1"/>
    <col min="6" max="6" width="22.75" style="1"/>
  </cols>
  <sheetData>
    <row r="1" spans="1:6" ht="37.5" customHeight="1">
      <c r="A1" s="1276" t="s">
        <v>352</v>
      </c>
      <c r="B1" s="1276"/>
      <c r="C1" s="1276"/>
      <c r="D1" s="1276"/>
      <c r="E1" s="1276"/>
      <c r="F1" s="1276"/>
    </row>
    <row r="2" spans="1:6" ht="0.75" customHeight="1">
      <c r="A2" s="1040"/>
      <c r="B2" s="1041"/>
      <c r="C2" s="1042"/>
      <c r="D2" s="1043"/>
      <c r="E2" s="1044"/>
      <c r="F2" s="1045"/>
    </row>
    <row r="3" spans="1:6" ht="0.75" customHeight="1">
      <c r="A3" s="1046"/>
      <c r="B3" s="1047"/>
      <c r="C3" s="1048"/>
      <c r="D3" s="1049"/>
      <c r="E3" s="1050"/>
      <c r="F3" s="1051"/>
    </row>
    <row r="4" spans="1:6" ht="15" customHeight="1">
      <c r="A4" s="1052"/>
      <c r="B4" s="1053"/>
      <c r="C4" s="1054"/>
      <c r="D4" s="1055"/>
      <c r="E4" s="1056"/>
      <c r="F4" s="1057" t="s">
        <v>363</v>
      </c>
    </row>
    <row r="5" spans="1:6" ht="15" customHeight="1">
      <c r="A5" s="1058" t="s">
        <v>46</v>
      </c>
      <c r="B5" s="1288" t="s">
        <v>47</v>
      </c>
      <c r="C5" s="1290"/>
      <c r="D5" s="1288" t="s">
        <v>48</v>
      </c>
      <c r="E5" s="1288"/>
      <c r="F5" s="1059" t="s">
        <v>144</v>
      </c>
    </row>
    <row r="6" spans="1:6" ht="17.25" customHeight="1">
      <c r="A6" s="1277" t="s">
        <v>211</v>
      </c>
      <c r="B6" s="1277"/>
      <c r="C6" s="224" t="s">
        <v>212</v>
      </c>
      <c r="D6" s="1277" t="s">
        <v>211</v>
      </c>
      <c r="E6" s="1277"/>
      <c r="F6" s="224" t="s">
        <v>212</v>
      </c>
    </row>
    <row r="7" spans="1:6" ht="17.25" customHeight="1">
      <c r="A7" s="224" t="s">
        <v>53</v>
      </c>
      <c r="B7" s="225" t="s">
        <v>364</v>
      </c>
      <c r="C7" s="224" t="s">
        <v>100</v>
      </c>
      <c r="D7" s="224" t="s">
        <v>185</v>
      </c>
      <c r="E7" s="517" t="s">
        <v>364</v>
      </c>
      <c r="F7" s="303" t="s">
        <v>100</v>
      </c>
    </row>
    <row r="8" spans="1:6" ht="17.25" customHeight="1">
      <c r="A8" s="224" t="s">
        <v>55</v>
      </c>
      <c r="B8" s="225" t="s">
        <v>365</v>
      </c>
      <c r="C8" s="1060">
        <v>0</v>
      </c>
      <c r="D8" s="224" t="s">
        <v>187</v>
      </c>
      <c r="E8" s="225" t="s">
        <v>366</v>
      </c>
      <c r="F8" s="1061">
        <v>0</v>
      </c>
    </row>
    <row r="9" spans="1:6" ht="17.25" customHeight="1">
      <c r="A9" s="224" t="s">
        <v>57</v>
      </c>
      <c r="B9" s="225" t="s">
        <v>241</v>
      </c>
      <c r="C9" s="1062">
        <v>0</v>
      </c>
      <c r="D9" s="224" t="s">
        <v>189</v>
      </c>
      <c r="E9" s="225"/>
      <c r="F9" s="371"/>
    </row>
    <row r="10" spans="1:6" ht="17.25" customHeight="1">
      <c r="A10" s="224" t="s">
        <v>59</v>
      </c>
      <c r="B10" s="225" t="s">
        <v>242</v>
      </c>
      <c r="C10" s="1063">
        <v>0</v>
      </c>
      <c r="D10" s="224" t="s">
        <v>191</v>
      </c>
      <c r="E10" s="225"/>
      <c r="F10" s="371"/>
    </row>
    <row r="11" spans="1:6" ht="17.25" customHeight="1">
      <c r="A11" s="224" t="s">
        <v>61</v>
      </c>
      <c r="B11" s="225" t="s">
        <v>243</v>
      </c>
      <c r="C11" s="1064">
        <v>0</v>
      </c>
      <c r="D11" s="224" t="s">
        <v>193</v>
      </c>
      <c r="E11" s="224"/>
      <c r="F11" s="371"/>
    </row>
    <row r="12" spans="1:6" ht="17.25" customHeight="1">
      <c r="A12" s="224" t="s">
        <v>63</v>
      </c>
      <c r="B12" s="225" t="s">
        <v>245</v>
      </c>
      <c r="C12" s="1065">
        <v>0</v>
      </c>
      <c r="D12" s="224" t="s">
        <v>195</v>
      </c>
      <c r="E12" s="225" t="s">
        <v>356</v>
      </c>
      <c r="F12" s="1066">
        <v>0</v>
      </c>
    </row>
    <row r="13" spans="1:6" ht="17.25" customHeight="1">
      <c r="A13" s="224" t="s">
        <v>65</v>
      </c>
      <c r="B13" s="225" t="s">
        <v>256</v>
      </c>
      <c r="C13" s="1067">
        <v>0</v>
      </c>
      <c r="D13" s="224" t="s">
        <v>151</v>
      </c>
      <c r="E13" s="225" t="s">
        <v>357</v>
      </c>
      <c r="F13" s="1068">
        <v>0</v>
      </c>
    </row>
    <row r="14" spans="1:6" ht="17.25" customHeight="1">
      <c r="A14" s="224" t="s">
        <v>67</v>
      </c>
      <c r="B14" s="224" t="s">
        <v>129</v>
      </c>
      <c r="C14" s="226">
        <f>C8+C9+C10+C11+C12+C13</f>
        <v>0</v>
      </c>
      <c r="D14" s="224" t="s">
        <v>154</v>
      </c>
      <c r="E14" s="224" t="s">
        <v>130</v>
      </c>
      <c r="F14" s="226">
        <f>F8+F12+F13</f>
        <v>0</v>
      </c>
    </row>
    <row r="15" spans="1:6" ht="17.25" customHeight="1">
      <c r="A15" s="224" t="s">
        <v>69</v>
      </c>
      <c r="B15" s="225" t="s">
        <v>249</v>
      </c>
      <c r="C15" s="1069">
        <v>0</v>
      </c>
      <c r="D15" s="224" t="s">
        <v>157</v>
      </c>
      <c r="E15" s="225" t="s">
        <v>358</v>
      </c>
      <c r="F15" s="226">
        <f>C14+C15-F14</f>
        <v>0</v>
      </c>
    </row>
    <row r="16" spans="1:6" ht="17.25" customHeight="1">
      <c r="A16" s="224" t="s">
        <v>71</v>
      </c>
      <c r="B16" s="225"/>
      <c r="C16" s="371"/>
      <c r="D16" s="224" t="s">
        <v>160</v>
      </c>
      <c r="E16" s="224"/>
      <c r="F16" s="371"/>
    </row>
    <row r="17" spans="1:6" ht="17.25" customHeight="1">
      <c r="A17" s="224" t="s">
        <v>73</v>
      </c>
      <c r="B17" s="225" t="s">
        <v>367</v>
      </c>
      <c r="C17" s="303" t="s">
        <v>100</v>
      </c>
      <c r="D17" s="224" t="s">
        <v>163</v>
      </c>
      <c r="E17" s="225" t="s">
        <v>367</v>
      </c>
      <c r="F17" s="303" t="s">
        <v>100</v>
      </c>
    </row>
    <row r="18" spans="1:6" ht="17.25" customHeight="1">
      <c r="A18" s="224" t="s">
        <v>75</v>
      </c>
      <c r="B18" s="225" t="s">
        <v>368</v>
      </c>
      <c r="C18" s="1070">
        <v>0</v>
      </c>
      <c r="D18" s="224" t="s">
        <v>165</v>
      </c>
      <c r="E18" s="225" t="s">
        <v>369</v>
      </c>
      <c r="F18" s="1071">
        <v>0</v>
      </c>
    </row>
    <row r="19" spans="1:6" ht="17.25" customHeight="1">
      <c r="A19" s="224" t="s">
        <v>77</v>
      </c>
      <c r="B19" s="225" t="s">
        <v>241</v>
      </c>
      <c r="C19" s="1072">
        <v>0</v>
      </c>
      <c r="D19" s="224" t="s">
        <v>166</v>
      </c>
      <c r="E19" s="225"/>
      <c r="F19" s="371"/>
    </row>
    <row r="20" spans="1:6" ht="17.25" customHeight="1">
      <c r="A20" s="224" t="s">
        <v>173</v>
      </c>
      <c r="B20" s="225" t="s">
        <v>242</v>
      </c>
      <c r="C20" s="1073">
        <v>0</v>
      </c>
      <c r="D20" s="224" t="s">
        <v>167</v>
      </c>
      <c r="E20" s="225"/>
      <c r="F20" s="371"/>
    </row>
    <row r="21" spans="1:6" ht="17.25" customHeight="1">
      <c r="A21" s="224" t="s">
        <v>175</v>
      </c>
      <c r="B21" s="225" t="s">
        <v>243</v>
      </c>
      <c r="C21" s="1074">
        <v>0</v>
      </c>
      <c r="D21" s="224" t="s">
        <v>168</v>
      </c>
      <c r="E21" s="225"/>
      <c r="F21" s="371"/>
    </row>
    <row r="22" spans="1:6" ht="17.25" customHeight="1">
      <c r="A22" s="224" t="s">
        <v>177</v>
      </c>
      <c r="B22" s="225" t="s">
        <v>245</v>
      </c>
      <c r="C22" s="1075">
        <v>0</v>
      </c>
      <c r="D22" s="224" t="s">
        <v>169</v>
      </c>
      <c r="E22" s="225" t="s">
        <v>356</v>
      </c>
      <c r="F22" s="1076">
        <v>0</v>
      </c>
    </row>
    <row r="23" spans="1:6" ht="17.25" customHeight="1">
      <c r="A23" s="224" t="s">
        <v>179</v>
      </c>
      <c r="B23" s="225" t="s">
        <v>256</v>
      </c>
      <c r="C23" s="1077">
        <v>0</v>
      </c>
      <c r="D23" s="224" t="s">
        <v>170</v>
      </c>
      <c r="E23" s="225" t="s">
        <v>357</v>
      </c>
      <c r="F23" s="1078">
        <v>0</v>
      </c>
    </row>
    <row r="24" spans="1:6" ht="17.25" customHeight="1">
      <c r="A24" s="390" t="s">
        <v>181</v>
      </c>
      <c r="B24" s="390" t="s">
        <v>129</v>
      </c>
      <c r="C24" s="350">
        <f>C18+C19+C20+C21+C22+C23</f>
        <v>0</v>
      </c>
      <c r="D24" s="390" t="s">
        <v>171</v>
      </c>
      <c r="E24" s="390" t="s">
        <v>130</v>
      </c>
      <c r="F24" s="350">
        <f>F18+F22+F23</f>
        <v>0</v>
      </c>
    </row>
    <row r="25" spans="1:6" ht="17.25" customHeight="1">
      <c r="A25" s="394" t="s">
        <v>183</v>
      </c>
      <c r="B25" s="1038" t="s">
        <v>249</v>
      </c>
      <c r="C25" s="1079">
        <v>0</v>
      </c>
      <c r="D25" s="394" t="s">
        <v>172</v>
      </c>
      <c r="E25" s="1038" t="s">
        <v>358</v>
      </c>
      <c r="F25" s="395">
        <f>C24+C25-F24</f>
        <v>0</v>
      </c>
    </row>
    <row r="26" spans="1:6" ht="17.25" customHeight="1">
      <c r="A26" s="1285" t="s">
        <v>370</v>
      </c>
      <c r="B26" s="1285"/>
      <c r="C26" s="1286"/>
      <c r="D26" s="1285"/>
      <c r="E26" s="1285"/>
      <c r="F26" s="1286"/>
    </row>
    <row r="27" spans="1:6" ht="16.5" customHeight="1">
      <c r="A27" s="1274" t="s">
        <v>371</v>
      </c>
      <c r="B27" s="1274"/>
      <c r="C27" s="1283"/>
      <c r="D27" s="1274"/>
      <c r="E27" s="1274"/>
      <c r="F27" s="1283"/>
    </row>
    <row r="28" spans="1:6" ht="16.5" customHeight="1">
      <c r="A28" s="1274" t="s">
        <v>236</v>
      </c>
      <c r="B28" s="1274"/>
      <c r="C28" s="1283"/>
      <c r="D28" s="1274"/>
      <c r="E28" s="1274"/>
      <c r="F28" s="1283"/>
    </row>
  </sheetData>
  <mergeCells count="8">
    <mergeCell ref="A26:F26"/>
    <mergeCell ref="A27:F27"/>
    <mergeCell ref="A28:F28"/>
    <mergeCell ref="A1:F1"/>
    <mergeCell ref="B5:C5"/>
    <mergeCell ref="D5:E5"/>
    <mergeCell ref="A6:B6"/>
    <mergeCell ref="D6:E6"/>
  </mergeCells>
  <phoneticPr fontId="20" type="noConversion"/>
  <printOptions horizontalCentered="1"/>
  <pageMargins left="1.1811023622047245" right="1.1811023622047245" top="1.1811023622047245" bottom="1.1811023622047245" header="0.51181102362204722" footer="0.51181102362204722"/>
  <pageSetup paperSize="9" scale="91" pageOrder="overThenDown" orientation="landscape" errors="blank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zoomScaleNormal="100" zoomScalePageLayoutView="60" workbookViewId="0">
      <pane activePane="bottomRight" state="frozen"/>
      <selection sqref="A1:B1"/>
    </sheetView>
  </sheetViews>
  <sheetFormatPr defaultColWidth="8" defaultRowHeight="13.5"/>
  <cols>
    <col min="1" max="1" width="39.75" style="1"/>
    <col min="2" max="7" width="17.25" style="1"/>
  </cols>
  <sheetData>
    <row r="1" spans="1:7" ht="0.75" customHeight="1">
      <c r="A1" s="1274"/>
      <c r="B1" s="1274"/>
      <c r="C1" s="1080"/>
      <c r="D1" s="1081"/>
      <c r="E1" s="1082"/>
      <c r="F1" s="1083"/>
      <c r="G1" s="1084"/>
    </row>
    <row r="2" spans="1:7" ht="77.25" customHeight="1">
      <c r="A2" s="1276" t="s">
        <v>372</v>
      </c>
      <c r="B2" s="1276"/>
      <c r="C2" s="1276"/>
      <c r="D2" s="1276"/>
      <c r="E2" s="1276"/>
      <c r="F2" s="1276"/>
      <c r="G2" s="1276"/>
    </row>
    <row r="3" spans="1:7" ht="18.75" customHeight="1">
      <c r="A3" s="1085"/>
      <c r="B3" s="1086"/>
      <c r="C3" s="1087"/>
      <c r="D3" s="1088"/>
      <c r="E3" s="1089"/>
      <c r="F3" s="1090"/>
      <c r="G3" s="1091" t="s">
        <v>373</v>
      </c>
    </row>
    <row r="4" spans="1:7" ht="18.75" customHeight="1">
      <c r="A4" s="1092" t="s">
        <v>2</v>
      </c>
      <c r="B4" s="1288" t="s">
        <v>47</v>
      </c>
      <c r="C4" s="1288"/>
      <c r="D4" s="1093" t="s">
        <v>48</v>
      </c>
      <c r="E4" s="1094"/>
      <c r="F4" s="1290" t="s">
        <v>49</v>
      </c>
      <c r="G4" s="1290"/>
    </row>
    <row r="5" spans="1:7" ht="27.75" customHeight="1">
      <c r="A5" s="1282" t="s">
        <v>374</v>
      </c>
      <c r="B5" s="1282" t="s">
        <v>284</v>
      </c>
      <c r="C5" s="1282" t="s">
        <v>375</v>
      </c>
      <c r="D5" s="1282" t="s">
        <v>376</v>
      </c>
      <c r="E5" s="1282" t="s">
        <v>377</v>
      </c>
      <c r="F5" s="1282" t="s">
        <v>378</v>
      </c>
      <c r="G5" s="1282" t="s">
        <v>379</v>
      </c>
    </row>
    <row r="6" spans="1:7" ht="27.75" customHeight="1">
      <c r="A6" s="1282"/>
      <c r="B6" s="1282"/>
      <c r="C6" s="1282"/>
      <c r="D6" s="1282"/>
      <c r="E6" s="1282"/>
      <c r="F6" s="1282"/>
      <c r="G6" s="1282"/>
    </row>
    <row r="7" spans="1:7" ht="27.75" customHeight="1">
      <c r="A7" s="225" t="s">
        <v>380</v>
      </c>
      <c r="B7" s="1095">
        <v>0</v>
      </c>
      <c r="C7" s="1096">
        <v>0</v>
      </c>
      <c r="D7" s="1097">
        <v>0</v>
      </c>
      <c r="E7" s="1098">
        <v>0</v>
      </c>
      <c r="F7" s="1099">
        <v>0</v>
      </c>
      <c r="G7" s="1100">
        <v>0</v>
      </c>
    </row>
    <row r="8" spans="1:7" ht="27.75" customHeight="1">
      <c r="A8" s="225" t="s">
        <v>381</v>
      </c>
      <c r="B8" s="1101">
        <v>39550.550000000003</v>
      </c>
      <c r="C8" s="1102">
        <v>39550.550000000003</v>
      </c>
      <c r="D8" s="1103">
        <v>0</v>
      </c>
      <c r="E8" s="1104">
        <v>0</v>
      </c>
      <c r="F8" s="1105">
        <v>0</v>
      </c>
      <c r="G8" s="1106">
        <v>0</v>
      </c>
    </row>
    <row r="9" spans="1:7" ht="27.75" customHeight="1">
      <c r="A9" s="225" t="s">
        <v>382</v>
      </c>
      <c r="B9" s="1107">
        <v>0</v>
      </c>
      <c r="C9" s="1108">
        <v>0</v>
      </c>
      <c r="D9" s="1109">
        <v>0</v>
      </c>
      <c r="E9" s="1110">
        <v>0</v>
      </c>
      <c r="F9" s="1111">
        <v>0</v>
      </c>
      <c r="G9" s="1112">
        <v>0</v>
      </c>
    </row>
    <row r="10" spans="1:7" ht="27.75" customHeight="1">
      <c r="A10" s="225" t="s">
        <v>383</v>
      </c>
      <c r="B10" s="1113">
        <v>0</v>
      </c>
      <c r="C10" s="1114">
        <v>0</v>
      </c>
      <c r="D10" s="1115">
        <v>0</v>
      </c>
      <c r="E10" s="1116">
        <v>0</v>
      </c>
      <c r="F10" s="1117">
        <v>0</v>
      </c>
      <c r="G10" s="1118">
        <v>0</v>
      </c>
    </row>
    <row r="11" spans="1:7" ht="27.75" customHeight="1">
      <c r="A11" s="225" t="s">
        <v>384</v>
      </c>
      <c r="B11" s="1119">
        <v>0</v>
      </c>
      <c r="C11" s="1120">
        <v>0</v>
      </c>
      <c r="D11" s="1121">
        <v>0</v>
      </c>
      <c r="E11" s="1122">
        <v>0</v>
      </c>
      <c r="F11" s="1123">
        <v>0</v>
      </c>
      <c r="G11" s="1124">
        <v>0</v>
      </c>
    </row>
    <row r="12" spans="1:7" ht="27.75" customHeight="1">
      <c r="A12" s="225" t="s">
        <v>385</v>
      </c>
      <c r="B12" s="1125">
        <v>0</v>
      </c>
      <c r="C12" s="1126">
        <v>0</v>
      </c>
      <c r="D12" s="1127">
        <v>0</v>
      </c>
      <c r="E12" s="1128">
        <v>0</v>
      </c>
      <c r="F12" s="1129">
        <v>0</v>
      </c>
      <c r="G12" s="1130">
        <v>0</v>
      </c>
    </row>
    <row r="13" spans="1:7" ht="27.75" customHeight="1">
      <c r="A13" s="1274" t="s">
        <v>386</v>
      </c>
      <c r="B13" s="1274"/>
      <c r="C13" s="1274"/>
      <c r="D13" s="1274"/>
      <c r="E13" s="1274"/>
      <c r="F13" s="1274"/>
      <c r="G13" s="1274"/>
    </row>
    <row r="14" spans="1:7" ht="27.75" customHeight="1">
      <c r="A14" s="1274" t="s">
        <v>81</v>
      </c>
      <c r="B14" s="1274"/>
      <c r="C14" s="1274"/>
      <c r="D14" s="1274"/>
      <c r="E14" s="1274"/>
      <c r="F14" s="1274"/>
      <c r="G14" s="1274"/>
    </row>
    <row r="15" spans="1:7" ht="27.75" customHeight="1">
      <c r="A15" s="1274" t="s">
        <v>141</v>
      </c>
      <c r="B15" s="1274"/>
      <c r="C15" s="1274"/>
      <c r="D15" s="1274"/>
      <c r="E15" s="1274"/>
      <c r="F15" s="1274"/>
      <c r="G15" s="1274"/>
    </row>
  </sheetData>
  <mergeCells count="14">
    <mergeCell ref="A13:G13"/>
    <mergeCell ref="A14:G14"/>
    <mergeCell ref="A15:G15"/>
    <mergeCell ref="A1:B1"/>
    <mergeCell ref="A2:G2"/>
    <mergeCell ref="B4:C4"/>
    <mergeCell ref="F4:G4"/>
    <mergeCell ref="A5:A6"/>
    <mergeCell ref="B5:B6"/>
    <mergeCell ref="C5:C6"/>
    <mergeCell ref="D5:D6"/>
    <mergeCell ref="E5:E6"/>
    <mergeCell ref="F5:F6"/>
    <mergeCell ref="G5:G6"/>
  </mergeCells>
  <phoneticPr fontId="20" type="noConversion"/>
  <printOptions horizontalCentered="1"/>
  <pageMargins left="1.1811023622047245" right="1.1811023622047245" top="1.1811023622047245" bottom="1.1811023622047245" header="0.51181102362204722" footer="0.51181102362204722"/>
  <pageSetup paperSize="9" scale="84" pageOrder="overThenDown" orientation="landscape" errors="blank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zoomScaleNormal="100" zoomScalePageLayoutView="60" workbookViewId="0"/>
  </sheetViews>
  <sheetFormatPr defaultColWidth="8" defaultRowHeight="13.5"/>
  <cols>
    <col min="1" max="1" width="34.5" style="1"/>
    <col min="2" max="6" width="18.25" style="1"/>
  </cols>
  <sheetData>
    <row r="1" spans="1:6" ht="0.75" customHeight="1">
      <c r="A1" s="1131"/>
      <c r="B1" s="1132"/>
      <c r="C1" s="1133"/>
      <c r="D1" s="1134"/>
      <c r="E1" s="1135"/>
      <c r="F1" s="1136"/>
    </row>
    <row r="2" spans="1:6" ht="52.5" customHeight="1">
      <c r="A2" s="1276" t="s">
        <v>387</v>
      </c>
      <c r="B2" s="1276"/>
      <c r="C2" s="1276"/>
      <c r="D2" s="1276"/>
      <c r="E2" s="1276"/>
      <c r="F2" s="1276"/>
    </row>
    <row r="3" spans="1:6" ht="15" customHeight="1">
      <c r="A3" s="1137"/>
      <c r="B3" s="1138"/>
      <c r="C3" s="1139"/>
      <c r="D3" s="1140"/>
      <c r="E3" s="1141"/>
      <c r="F3" s="1142"/>
    </row>
    <row r="4" spans="1:6" ht="15" customHeight="1">
      <c r="A4" s="1143" t="s">
        <v>2</v>
      </c>
      <c r="B4" s="1144" t="s">
        <v>47</v>
      </c>
      <c r="C4" s="1145"/>
      <c r="D4" s="1146" t="s">
        <v>48</v>
      </c>
      <c r="E4" s="1147"/>
      <c r="F4" s="1290" t="s">
        <v>388</v>
      </c>
    </row>
    <row r="5" spans="1:6" ht="22.5" customHeight="1">
      <c r="A5" s="1332" t="s">
        <v>211</v>
      </c>
      <c r="B5" s="1333" t="s">
        <v>284</v>
      </c>
      <c r="C5" s="1282" t="s">
        <v>87</v>
      </c>
      <c r="D5" s="1282"/>
      <c r="E5" s="1282" t="s">
        <v>329</v>
      </c>
      <c r="F5" s="1282" t="s">
        <v>389</v>
      </c>
    </row>
    <row r="6" spans="1:6" ht="22.5" customHeight="1">
      <c r="A6" s="1332"/>
      <c r="B6" s="1297"/>
      <c r="C6" s="224" t="s">
        <v>90</v>
      </c>
      <c r="D6" s="224" t="s">
        <v>331</v>
      </c>
      <c r="E6" s="1277"/>
      <c r="F6" s="1282"/>
    </row>
    <row r="7" spans="1:6" ht="22.5" customHeight="1">
      <c r="A7" s="1148" t="s">
        <v>390</v>
      </c>
      <c r="B7" s="1149">
        <v>92821089.099999994</v>
      </c>
      <c r="C7" s="1150">
        <v>51852207.600000001</v>
      </c>
      <c r="D7" s="1151">
        <v>40968881.5</v>
      </c>
      <c r="E7" s="1152">
        <v>0</v>
      </c>
      <c r="F7" s="303" t="s">
        <v>391</v>
      </c>
    </row>
    <row r="8" spans="1:6" ht="22.5" customHeight="1">
      <c r="A8" s="1148" t="s">
        <v>392</v>
      </c>
      <c r="B8" s="1153">
        <f>C8+E8+D8</f>
        <v>92821089.099999994</v>
      </c>
      <c r="C8" s="1154">
        <v>51852207.600000001</v>
      </c>
      <c r="D8" s="1155">
        <v>40968881.5</v>
      </c>
      <c r="E8" s="1156">
        <v>0</v>
      </c>
      <c r="F8" s="303" t="s">
        <v>391</v>
      </c>
    </row>
    <row r="9" spans="1:6" ht="22.5" customHeight="1">
      <c r="A9" s="1148" t="s">
        <v>393</v>
      </c>
      <c r="B9" s="1153">
        <f>C9+E9+D9</f>
        <v>0</v>
      </c>
      <c r="C9" s="1157">
        <v>0</v>
      </c>
      <c r="D9" s="1158">
        <v>0</v>
      </c>
      <c r="E9" s="1159">
        <v>0</v>
      </c>
      <c r="F9" s="303" t="s">
        <v>391</v>
      </c>
    </row>
    <row r="10" spans="1:6" ht="22.5" customHeight="1">
      <c r="A10" s="1148" t="s">
        <v>394</v>
      </c>
      <c r="B10" s="1153">
        <f>C10+E10+D10</f>
        <v>0</v>
      </c>
      <c r="C10" s="1160">
        <v>0</v>
      </c>
      <c r="D10" s="1161">
        <v>0</v>
      </c>
      <c r="E10" s="1162">
        <v>0</v>
      </c>
      <c r="F10" s="303" t="s">
        <v>391</v>
      </c>
    </row>
    <row r="11" spans="1:6" ht="22.5" customHeight="1">
      <c r="A11" s="1148" t="s">
        <v>395</v>
      </c>
      <c r="B11" s="1153">
        <f>C11+E11+D11</f>
        <v>0</v>
      </c>
      <c r="C11" s="1163">
        <v>0</v>
      </c>
      <c r="D11" s="1164">
        <v>0</v>
      </c>
      <c r="E11" s="1165">
        <v>0</v>
      </c>
      <c r="F11" s="303" t="s">
        <v>391</v>
      </c>
    </row>
    <row r="12" spans="1:6" ht="22.5" customHeight="1">
      <c r="A12" s="1148" t="s">
        <v>396</v>
      </c>
      <c r="B12" s="1153">
        <f>C12+E12+D12</f>
        <v>0</v>
      </c>
      <c r="C12" s="1166">
        <v>0</v>
      </c>
      <c r="D12" s="1167">
        <v>0</v>
      </c>
      <c r="E12" s="1168">
        <v>0</v>
      </c>
      <c r="F12" s="303" t="s">
        <v>391</v>
      </c>
    </row>
    <row r="13" spans="1:6" ht="22.5" customHeight="1">
      <c r="A13" s="1148" t="s">
        <v>397</v>
      </c>
      <c r="B13" s="1169" t="s">
        <v>100</v>
      </c>
      <c r="C13" s="303" t="s">
        <v>100</v>
      </c>
      <c r="D13" s="303" t="s">
        <v>100</v>
      </c>
      <c r="E13" s="303" t="s">
        <v>100</v>
      </c>
      <c r="F13" s="303" t="s">
        <v>100</v>
      </c>
    </row>
    <row r="14" spans="1:6" ht="22.5" customHeight="1">
      <c r="A14" s="1148" t="s">
        <v>398</v>
      </c>
      <c r="B14" s="1169" t="s">
        <v>100</v>
      </c>
      <c r="C14" s="303" t="s">
        <v>100</v>
      </c>
      <c r="D14" s="303" t="s">
        <v>100</v>
      </c>
      <c r="E14" s="303" t="s">
        <v>100</v>
      </c>
      <c r="F14" s="1170">
        <v>0</v>
      </c>
    </row>
    <row r="15" spans="1:6" ht="22.5" customHeight="1">
      <c r="A15" s="1148" t="s">
        <v>399</v>
      </c>
      <c r="B15" s="1169" t="s">
        <v>100</v>
      </c>
      <c r="C15" s="303" t="s">
        <v>100</v>
      </c>
      <c r="D15" s="303" t="s">
        <v>100</v>
      </c>
      <c r="E15" s="303" t="s">
        <v>100</v>
      </c>
      <c r="F15" s="1171">
        <v>0</v>
      </c>
    </row>
    <row r="16" spans="1:6" ht="22.5" customHeight="1">
      <c r="A16" s="1148" t="s">
        <v>400</v>
      </c>
      <c r="B16" s="1169" t="s">
        <v>100</v>
      </c>
      <c r="C16" s="303" t="s">
        <v>100</v>
      </c>
      <c r="D16" s="303" t="s">
        <v>100</v>
      </c>
      <c r="E16" s="303" t="s">
        <v>100</v>
      </c>
      <c r="F16" s="1172">
        <v>0</v>
      </c>
    </row>
    <row r="17" spans="1:6" ht="22.5" customHeight="1">
      <c r="A17" s="1148" t="s">
        <v>401</v>
      </c>
      <c r="B17" s="1169" t="s">
        <v>100</v>
      </c>
      <c r="C17" s="303" t="s">
        <v>100</v>
      </c>
      <c r="D17" s="303" t="s">
        <v>100</v>
      </c>
      <c r="E17" s="303" t="s">
        <v>100</v>
      </c>
      <c r="F17" s="303" t="s">
        <v>100</v>
      </c>
    </row>
    <row r="18" spans="1:6" ht="22.5" customHeight="1">
      <c r="A18" s="1274" t="s">
        <v>402</v>
      </c>
      <c r="B18" s="1300"/>
      <c r="C18" s="1300"/>
      <c r="D18" s="1300"/>
      <c r="E18" s="1300"/>
      <c r="F18" s="1300"/>
    </row>
    <row r="19" spans="1:6" ht="22.5" customHeight="1">
      <c r="A19" s="1274" t="s">
        <v>403</v>
      </c>
      <c r="B19" s="1274"/>
      <c r="C19" s="1274"/>
      <c r="D19" s="1274"/>
      <c r="E19" s="1274"/>
      <c r="F19" s="1300"/>
    </row>
    <row r="20" spans="1:6" ht="22.5" customHeight="1">
      <c r="A20" s="1274" t="s">
        <v>404</v>
      </c>
      <c r="B20" s="1274"/>
      <c r="C20" s="1274"/>
      <c r="D20" s="1274"/>
      <c r="E20" s="1274"/>
      <c r="F20" s="1300"/>
    </row>
    <row r="21" spans="1:6" ht="22.5" customHeight="1">
      <c r="A21" s="1274" t="s">
        <v>81</v>
      </c>
      <c r="B21" s="1274"/>
      <c r="C21" s="1274"/>
      <c r="D21" s="1274"/>
      <c r="E21" s="1274"/>
      <c r="F21" s="1300"/>
    </row>
    <row r="22" spans="1:6" ht="22.5" customHeight="1">
      <c r="A22" s="1274" t="s">
        <v>141</v>
      </c>
      <c r="B22" s="1274"/>
      <c r="C22" s="1274"/>
      <c r="D22" s="1274"/>
      <c r="E22" s="1274"/>
      <c r="F22" s="1300"/>
    </row>
  </sheetData>
  <mergeCells count="12">
    <mergeCell ref="A18:F18"/>
    <mergeCell ref="A19:F19"/>
    <mergeCell ref="A20:F20"/>
    <mergeCell ref="A21:F21"/>
    <mergeCell ref="A22:F22"/>
    <mergeCell ref="A2:F2"/>
    <mergeCell ref="F4"/>
    <mergeCell ref="A5:A6"/>
    <mergeCell ref="B5:B6"/>
    <mergeCell ref="C5:D5"/>
    <mergeCell ref="E5:E6"/>
    <mergeCell ref="F5:F6"/>
  </mergeCells>
  <phoneticPr fontId="20" type="noConversion"/>
  <printOptions horizontalCentered="1"/>
  <pageMargins left="1.1811023622047245" right="1.1811023622047245" top="1.1811023622047245" bottom="1.1811023622047245" header="0.51181102362204722" footer="0.51181102362204722"/>
  <pageSetup paperSize="9" scale="86" pageOrder="overThenDown" orientation="landscape" errors="blank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zoomScaleNormal="100" zoomScalePageLayoutView="60" workbookViewId="0">
      <pane activePane="bottomRight" state="frozen"/>
      <selection sqref="A1:H1"/>
    </sheetView>
  </sheetViews>
  <sheetFormatPr defaultColWidth="8" defaultRowHeight="13.5"/>
  <cols>
    <col min="1" max="1" width="18.375" style="1"/>
    <col min="2" max="8" width="17.25" style="1"/>
  </cols>
  <sheetData>
    <row r="1" spans="1:8" ht="49.5" customHeight="1">
      <c r="A1" s="1276" t="s">
        <v>405</v>
      </c>
      <c r="B1" s="1276"/>
      <c r="C1" s="1276"/>
      <c r="D1" s="1276"/>
      <c r="E1" s="1334"/>
      <c r="F1" s="1334"/>
      <c r="G1" s="1334"/>
      <c r="H1" s="1334"/>
    </row>
    <row r="2" spans="1:8" ht="15.75" customHeight="1">
      <c r="A2" s="1173"/>
      <c r="B2" s="1174"/>
      <c r="C2" s="1175"/>
      <c r="D2" s="1176"/>
      <c r="E2" s="1177"/>
      <c r="F2" s="1178"/>
      <c r="G2" s="1179"/>
      <c r="H2" s="1180" t="s">
        <v>406</v>
      </c>
    </row>
    <row r="3" spans="1:8" ht="27" customHeight="1">
      <c r="A3" s="1181" t="s">
        <v>2</v>
      </c>
      <c r="B3" s="1182" t="s">
        <v>47</v>
      </c>
      <c r="C3" s="1183"/>
      <c r="D3" s="1184"/>
      <c r="E3" s="1185" t="s">
        <v>48</v>
      </c>
      <c r="F3" s="1186"/>
      <c r="G3" s="1187"/>
      <c r="H3" s="1188" t="s">
        <v>49</v>
      </c>
    </row>
    <row r="4" spans="1:8" ht="27" customHeight="1">
      <c r="A4" s="1295" t="s">
        <v>407</v>
      </c>
      <c r="B4" s="1295"/>
      <c r="C4" s="1295"/>
      <c r="D4" s="1295"/>
      <c r="E4" s="1297"/>
      <c r="F4" s="1277"/>
      <c r="G4" s="1277"/>
      <c r="H4" s="1277" t="s">
        <v>408</v>
      </c>
    </row>
    <row r="5" spans="1:8" ht="27" customHeight="1">
      <c r="A5" s="1295" t="s">
        <v>284</v>
      </c>
      <c r="B5" s="1295" t="s">
        <v>409</v>
      </c>
      <c r="C5" s="1295"/>
      <c r="D5" s="1295"/>
      <c r="E5" s="1297" t="s">
        <v>410</v>
      </c>
      <c r="F5" s="1277"/>
      <c r="G5" s="1277"/>
      <c r="H5" s="1277"/>
    </row>
    <row r="6" spans="1:8" ht="30" customHeight="1">
      <c r="A6" s="1295"/>
      <c r="B6" s="394" t="s">
        <v>339</v>
      </c>
      <c r="C6" s="394" t="s">
        <v>411</v>
      </c>
      <c r="D6" s="394" t="s">
        <v>412</v>
      </c>
      <c r="E6" s="645" t="s">
        <v>339</v>
      </c>
      <c r="F6" s="224" t="s">
        <v>411</v>
      </c>
      <c r="G6" s="224" t="s">
        <v>412</v>
      </c>
      <c r="H6" s="1277"/>
    </row>
    <row r="7" spans="1:8" ht="26.25" customHeight="1">
      <c r="A7" s="394">
        <v>1</v>
      </c>
      <c r="B7" s="394">
        <v>2</v>
      </c>
      <c r="C7" s="394">
        <v>3</v>
      </c>
      <c r="D7" s="394">
        <v>4</v>
      </c>
      <c r="E7" s="645">
        <v>5</v>
      </c>
      <c r="F7" s="224">
        <v>6</v>
      </c>
      <c r="G7" s="224">
        <v>7</v>
      </c>
      <c r="H7" s="224">
        <v>8</v>
      </c>
    </row>
    <row r="8" spans="1:8" ht="23.25" customHeight="1">
      <c r="A8" s="395">
        <f>B8+E8</f>
        <v>223259539.09999999</v>
      </c>
      <c r="B8" s="1189">
        <v>92821089.099999994</v>
      </c>
      <c r="C8" s="395">
        <f>B8-D8</f>
        <v>0</v>
      </c>
      <c r="D8" s="1190">
        <v>92821089.099999994</v>
      </c>
      <c r="E8" s="1191">
        <v>130438450</v>
      </c>
      <c r="F8" s="226">
        <f>E8-G8</f>
        <v>2430000</v>
      </c>
      <c r="G8" s="1192">
        <v>128008450</v>
      </c>
      <c r="H8" s="1193"/>
    </row>
    <row r="9" spans="1:8" ht="15" customHeight="1">
      <c r="A9" s="1285" t="s">
        <v>413</v>
      </c>
      <c r="B9" s="1335"/>
      <c r="C9" s="1335"/>
      <c r="D9" s="1335"/>
      <c r="E9" s="1329"/>
      <c r="F9" s="1194"/>
      <c r="G9" s="1195"/>
      <c r="H9" s="1196"/>
    </row>
    <row r="10" spans="1:8" ht="15" customHeight="1">
      <c r="A10" s="1274" t="s">
        <v>414</v>
      </c>
      <c r="B10" s="1274"/>
      <c r="C10" s="1300"/>
      <c r="D10" s="1300"/>
      <c r="E10" s="1300"/>
      <c r="F10" s="1197"/>
      <c r="G10" s="1198"/>
      <c r="H10" s="1199"/>
    </row>
    <row r="11" spans="1:8" ht="15" customHeight="1">
      <c r="A11" s="1274" t="s">
        <v>415</v>
      </c>
      <c r="B11" s="1274"/>
      <c r="C11" s="1300"/>
      <c r="D11" s="1300"/>
      <c r="E11" s="1300"/>
      <c r="F11" s="1200"/>
      <c r="G11" s="1201"/>
      <c r="H11" s="1202"/>
    </row>
    <row r="12" spans="1:8" ht="15" customHeight="1">
      <c r="A12" s="1274" t="s">
        <v>416</v>
      </c>
      <c r="B12" s="1274"/>
      <c r="C12" s="1300"/>
      <c r="D12" s="1300"/>
      <c r="E12" s="1300"/>
      <c r="F12" s="1203"/>
      <c r="G12" s="1204"/>
      <c r="H12" s="1205"/>
    </row>
    <row r="13" spans="1:8" ht="15" customHeight="1">
      <c r="A13" s="1284" t="s">
        <v>417</v>
      </c>
      <c r="B13" s="1284"/>
      <c r="C13" s="1300"/>
      <c r="D13" s="1300"/>
      <c r="E13" s="1300"/>
      <c r="F13" s="1300"/>
      <c r="G13" s="1300"/>
      <c r="H13" s="1300"/>
    </row>
    <row r="14" spans="1:8" ht="15" customHeight="1">
      <c r="A14" s="1274" t="s">
        <v>418</v>
      </c>
      <c r="B14" s="1274"/>
      <c r="C14" s="1300"/>
      <c r="D14" s="1300"/>
      <c r="E14" s="1300"/>
      <c r="F14" s="1300"/>
      <c r="G14" s="1300"/>
      <c r="H14" s="1300"/>
    </row>
    <row r="15" spans="1:8" ht="15" customHeight="1">
      <c r="A15" s="1274" t="s">
        <v>419</v>
      </c>
      <c r="B15" s="1274"/>
      <c r="C15" s="1300"/>
      <c r="D15" s="1300"/>
      <c r="E15" s="1300"/>
      <c r="F15" s="1206"/>
      <c r="G15" s="1207"/>
      <c r="H15" s="1208"/>
    </row>
    <row r="16" spans="1:8" ht="15" customHeight="1">
      <c r="A16" s="1274" t="s">
        <v>420</v>
      </c>
      <c r="B16" s="1274"/>
      <c r="C16" s="1274"/>
      <c r="D16" s="1274"/>
      <c r="E16" s="1274"/>
      <c r="F16" s="1209"/>
      <c r="G16" s="1210"/>
      <c r="H16" s="1211"/>
    </row>
    <row r="17" spans="1:8" ht="15" customHeight="1">
      <c r="A17" s="1274" t="s">
        <v>421</v>
      </c>
      <c r="B17" s="1274"/>
      <c r="C17" s="1274"/>
      <c r="D17" s="1274"/>
      <c r="E17" s="1274"/>
      <c r="F17" s="1274"/>
      <c r="G17" s="1274"/>
      <c r="H17" s="1316"/>
    </row>
    <row r="18" spans="1:8" ht="15" customHeight="1">
      <c r="A18" s="1274" t="s">
        <v>81</v>
      </c>
      <c r="B18" s="1274"/>
      <c r="C18" s="1300"/>
      <c r="D18" s="1300"/>
      <c r="E18" s="1300"/>
      <c r="F18" s="1212"/>
      <c r="G18" s="1213"/>
      <c r="H18" s="1214"/>
    </row>
    <row r="19" spans="1:8" ht="15" customHeight="1">
      <c r="A19" s="1274" t="s">
        <v>141</v>
      </c>
      <c r="B19" s="1274"/>
      <c r="C19" s="1300"/>
      <c r="D19" s="1300"/>
      <c r="E19" s="1300"/>
      <c r="F19" s="1300"/>
      <c r="G19" s="1300"/>
      <c r="H19" s="1300"/>
    </row>
  </sheetData>
  <mergeCells count="17">
    <mergeCell ref="A19:H19"/>
    <mergeCell ref="A14:H14"/>
    <mergeCell ref="A15:E15"/>
    <mergeCell ref="A16:E16"/>
    <mergeCell ref="A17:H17"/>
    <mergeCell ref="A18:E18"/>
    <mergeCell ref="A9:E9"/>
    <mergeCell ref="A10:E10"/>
    <mergeCell ref="A11:E11"/>
    <mergeCell ref="A12:E12"/>
    <mergeCell ref="A13:H13"/>
    <mergeCell ref="A1:H1"/>
    <mergeCell ref="A4:G4"/>
    <mergeCell ref="H4:H6"/>
    <mergeCell ref="A5:A6"/>
    <mergeCell ref="B5:D5"/>
    <mergeCell ref="E5:G5"/>
  </mergeCells>
  <phoneticPr fontId="20" type="noConversion"/>
  <printOptions horizontalCentered="1"/>
  <pageMargins left="1.1811023622047245" right="1.1811023622047245" top="1.1811023622047245" bottom="1.1811023622047245" header="0.51181102362204722" footer="0.51181102362204722"/>
  <pageSetup paperSize="9" scale="87" pageOrder="overThenDown" orientation="landscape" errors="blank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Normal="100" zoomScalePageLayoutView="60" workbookViewId="0">
      <selection sqref="A1:H1"/>
    </sheetView>
  </sheetViews>
  <sheetFormatPr defaultColWidth="8" defaultRowHeight="13.5"/>
  <cols>
    <col min="1" max="1" width="15.75" style="1"/>
    <col min="2" max="3" width="11.5" style="1"/>
    <col min="4" max="4" width="42.25" style="1"/>
    <col min="5" max="5" width="4.5" style="1"/>
    <col min="6" max="6" width="3.75" style="1"/>
    <col min="7" max="7" width="2.125" style="1"/>
    <col min="8" max="8" width="23.75" style="1"/>
    <col min="9" max="9" width="10.375" style="1"/>
  </cols>
  <sheetData>
    <row r="1" spans="1:9" ht="42.75" customHeight="1">
      <c r="A1" s="1273" t="s">
        <v>9</v>
      </c>
      <c r="B1" s="1273"/>
      <c r="C1" s="1273"/>
      <c r="D1" s="1273"/>
      <c r="E1" s="1273"/>
      <c r="F1" s="1273"/>
      <c r="G1" s="1273"/>
      <c r="H1" s="1273"/>
      <c r="I1" s="159"/>
    </row>
    <row r="2" spans="1:9" ht="15" customHeight="1">
      <c r="A2" s="160"/>
      <c r="B2" s="161"/>
      <c r="C2" s="162"/>
      <c r="D2" s="163"/>
      <c r="E2" s="164"/>
      <c r="F2" s="165"/>
      <c r="G2" s="166"/>
      <c r="H2" s="167"/>
      <c r="I2" s="168"/>
    </row>
    <row r="3" spans="1:9" ht="15" customHeight="1">
      <c r="A3" s="1274" t="s">
        <v>10</v>
      </c>
      <c r="B3" s="1274"/>
      <c r="C3" s="1274"/>
      <c r="D3" s="1274"/>
      <c r="E3" s="1274"/>
      <c r="F3" s="1274"/>
      <c r="G3" s="1274"/>
      <c r="H3" s="169" t="s">
        <v>11</v>
      </c>
      <c r="I3" s="170"/>
    </row>
    <row r="4" spans="1:9" ht="15" customHeight="1">
      <c r="A4" s="1274" t="s">
        <v>12</v>
      </c>
      <c r="B4" s="1274"/>
      <c r="C4" s="1274"/>
      <c r="D4" s="1274"/>
      <c r="E4" s="1274"/>
      <c r="F4" s="1274"/>
      <c r="G4" s="1274"/>
      <c r="H4" s="171" t="s">
        <v>13</v>
      </c>
      <c r="I4" s="172"/>
    </row>
    <row r="5" spans="1:9" ht="15" customHeight="1">
      <c r="A5" s="1274" t="s">
        <v>14</v>
      </c>
      <c r="B5" s="1274"/>
      <c r="C5" s="1274"/>
      <c r="D5" s="1274"/>
      <c r="E5" s="1274"/>
      <c r="F5" s="1274"/>
      <c r="G5" s="1274"/>
      <c r="H5" s="173" t="s">
        <v>15</v>
      </c>
      <c r="I5" s="174"/>
    </row>
    <row r="6" spans="1:9" ht="15" customHeight="1">
      <c r="A6" s="1274" t="s">
        <v>16</v>
      </c>
      <c r="B6" s="1274"/>
      <c r="C6" s="1274"/>
      <c r="D6" s="1274"/>
      <c r="E6" s="1274"/>
      <c r="F6" s="1274"/>
      <c r="G6" s="1274"/>
      <c r="H6" s="175" t="s">
        <v>17</v>
      </c>
      <c r="I6" s="176"/>
    </row>
    <row r="7" spans="1:9" ht="15" customHeight="1">
      <c r="A7" s="1274" t="s">
        <v>18</v>
      </c>
      <c r="B7" s="1274"/>
      <c r="C7" s="1274"/>
      <c r="D7" s="1274"/>
      <c r="E7" s="1274"/>
      <c r="F7" s="1274"/>
      <c r="G7" s="1274"/>
      <c r="H7" s="177" t="s">
        <v>19</v>
      </c>
      <c r="I7" s="178"/>
    </row>
    <row r="8" spans="1:9" ht="15" customHeight="1">
      <c r="A8" s="1274" t="s">
        <v>20</v>
      </c>
      <c r="B8" s="1274"/>
      <c r="C8" s="1274"/>
      <c r="D8" s="1274"/>
      <c r="E8" s="1274"/>
      <c r="F8" s="1274"/>
      <c r="G8" s="1274"/>
      <c r="H8" s="179" t="s">
        <v>21</v>
      </c>
      <c r="I8" s="180"/>
    </row>
    <row r="9" spans="1:9" ht="15" customHeight="1">
      <c r="A9" s="1274" t="s">
        <v>22</v>
      </c>
      <c r="B9" s="1274"/>
      <c r="C9" s="1274"/>
      <c r="D9" s="1274"/>
      <c r="E9" s="1274"/>
      <c r="F9" s="1274"/>
      <c r="G9" s="1274"/>
      <c r="H9" s="181" t="s">
        <v>23</v>
      </c>
      <c r="I9" s="182"/>
    </row>
    <row r="10" spans="1:9" ht="15" customHeight="1">
      <c r="A10" s="1274" t="s">
        <v>24</v>
      </c>
      <c r="B10" s="1274"/>
      <c r="C10" s="1274"/>
      <c r="D10" s="1274"/>
      <c r="E10" s="1274"/>
      <c r="F10" s="1274"/>
      <c r="G10" s="1274"/>
      <c r="H10" s="183" t="s">
        <v>25</v>
      </c>
      <c r="I10" s="184"/>
    </row>
    <row r="11" spans="1:9" ht="15" customHeight="1">
      <c r="A11" s="1274" t="s">
        <v>26</v>
      </c>
      <c r="B11" s="1274"/>
      <c r="C11" s="1274"/>
      <c r="D11" s="1274"/>
      <c r="E11" s="1274"/>
      <c r="F11" s="1274"/>
      <c r="G11" s="1274"/>
      <c r="H11" s="185" t="s">
        <v>27</v>
      </c>
      <c r="I11" s="186"/>
    </row>
    <row r="12" spans="1:9" ht="15" customHeight="1">
      <c r="A12" s="1274" t="s">
        <v>28</v>
      </c>
      <c r="B12" s="1274"/>
      <c r="C12" s="1274"/>
      <c r="D12" s="1274"/>
      <c r="E12" s="1274"/>
      <c r="F12" s="1274"/>
      <c r="G12" s="1274"/>
      <c r="H12" s="187" t="s">
        <v>29</v>
      </c>
      <c r="I12" s="188"/>
    </row>
    <row r="13" spans="1:9" ht="15" customHeight="1">
      <c r="A13" s="1274" t="s">
        <v>30</v>
      </c>
      <c r="B13" s="1274"/>
      <c r="C13" s="1274"/>
      <c r="D13" s="1274"/>
      <c r="E13" s="1274"/>
      <c r="F13" s="1274"/>
      <c r="G13" s="1274"/>
      <c r="H13" s="189" t="s">
        <v>31</v>
      </c>
      <c r="I13" s="190"/>
    </row>
    <row r="14" spans="1:9" ht="15" customHeight="1">
      <c r="A14" s="1274" t="s">
        <v>32</v>
      </c>
      <c r="B14" s="1274"/>
      <c r="C14" s="1274"/>
      <c r="D14" s="1274"/>
      <c r="E14" s="1274"/>
      <c r="F14" s="1274"/>
      <c r="G14" s="1274"/>
      <c r="H14" s="191" t="s">
        <v>33</v>
      </c>
      <c r="I14" s="192"/>
    </row>
    <row r="15" spans="1:9" ht="15" customHeight="1">
      <c r="A15" s="1274" t="s">
        <v>34</v>
      </c>
      <c r="B15" s="1274"/>
      <c r="C15" s="1274"/>
      <c r="D15" s="1274"/>
      <c r="E15" s="1274"/>
      <c r="F15" s="1274"/>
      <c r="G15" s="1274"/>
      <c r="H15" s="193" t="s">
        <v>35</v>
      </c>
      <c r="I15" s="194"/>
    </row>
    <row r="16" spans="1:9" ht="15" customHeight="1">
      <c r="A16" s="1274" t="s">
        <v>36</v>
      </c>
      <c r="B16" s="1274"/>
      <c r="C16" s="1274"/>
      <c r="D16" s="1274"/>
      <c r="E16" s="1274"/>
      <c r="F16" s="1274"/>
      <c r="G16" s="1274"/>
      <c r="H16" s="195" t="s">
        <v>37</v>
      </c>
      <c r="I16" s="196"/>
    </row>
    <row r="17" spans="1:9" ht="19.5" customHeight="1">
      <c r="A17" s="1274" t="s">
        <v>38</v>
      </c>
      <c r="B17" s="1274"/>
      <c r="C17" s="1274"/>
      <c r="D17" s="1274"/>
      <c r="E17" s="1274"/>
      <c r="F17" s="1274"/>
      <c r="G17" s="1274"/>
      <c r="H17" s="197" t="s">
        <v>39</v>
      </c>
      <c r="I17" s="198"/>
    </row>
    <row r="18" spans="1:9" ht="15" customHeight="1">
      <c r="A18" s="1274" t="s">
        <v>40</v>
      </c>
      <c r="B18" s="1274"/>
      <c r="C18" s="1274"/>
      <c r="D18" s="1274"/>
      <c r="E18" s="1274"/>
      <c r="F18" s="1274"/>
      <c r="G18" s="1274"/>
      <c r="H18" s="199" t="s">
        <v>41</v>
      </c>
      <c r="I18" s="200"/>
    </row>
    <row r="19" spans="1:9" ht="13.5" customHeight="1">
      <c r="A19" s="1274" t="s">
        <v>42</v>
      </c>
      <c r="B19" s="1274"/>
      <c r="C19" s="1274"/>
      <c r="D19" s="1274"/>
      <c r="E19" s="1274"/>
      <c r="F19" s="1274"/>
      <c r="G19" s="1274"/>
      <c r="H19" s="201" t="s">
        <v>43</v>
      </c>
      <c r="I19" s="202"/>
    </row>
    <row r="20" spans="1:9" ht="13.5" customHeight="1">
      <c r="A20" s="203"/>
      <c r="B20" s="204"/>
      <c r="C20" s="205"/>
      <c r="D20" s="206"/>
      <c r="E20" s="207"/>
      <c r="F20" s="208"/>
      <c r="G20" s="209"/>
      <c r="H20" s="210"/>
      <c r="I20" s="211"/>
    </row>
  </sheetData>
  <mergeCells count="18">
    <mergeCell ref="A17:G17"/>
    <mergeCell ref="A18:G18"/>
    <mergeCell ref="A19:G19"/>
    <mergeCell ref="A12:G12"/>
    <mergeCell ref="A13:G13"/>
    <mergeCell ref="A14:G14"/>
    <mergeCell ref="A15:G15"/>
    <mergeCell ref="A16:G16"/>
    <mergeCell ref="A7:G7"/>
    <mergeCell ref="A8:G8"/>
    <mergeCell ref="A9:G9"/>
    <mergeCell ref="A10:G10"/>
    <mergeCell ref="A11:G11"/>
    <mergeCell ref="A1:H1"/>
    <mergeCell ref="A3:G3"/>
    <mergeCell ref="A4:G4"/>
    <mergeCell ref="A5:G5"/>
    <mergeCell ref="A6:G6"/>
  </mergeCells>
  <phoneticPr fontId="20" type="noConversion"/>
  <printOptions horizontalCentered="1"/>
  <pageMargins left="1.1811023622047245" right="1.1811023622047245" top="1.1811023622047245" bottom="1.1811023622047245" header="0.51181102362204722" footer="0.51181102362204722"/>
  <pageSetup paperSize="9" pageOrder="overThenDown" orientation="landscape" errors="blank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GridLines="0" zoomScaleNormal="100" zoomScalePageLayoutView="60" workbookViewId="0">
      <selection activeCell="D15" sqref="D15"/>
    </sheetView>
  </sheetViews>
  <sheetFormatPr defaultColWidth="8" defaultRowHeight="13.5"/>
  <cols>
    <col min="1" max="1" width="39.125" style="1"/>
    <col min="2" max="2" width="23.5" style="1"/>
    <col min="3" max="3" width="20.875" style="1"/>
    <col min="4" max="4" width="23" style="1"/>
    <col min="5" max="5" width="26.625" style="1"/>
  </cols>
  <sheetData>
    <row r="1" spans="1:5" ht="49.5" customHeight="1">
      <c r="A1" s="1339" t="s">
        <v>422</v>
      </c>
      <c r="B1" s="1339"/>
      <c r="C1" s="1339"/>
      <c r="D1" s="1339"/>
      <c r="E1" s="1215"/>
    </row>
    <row r="2" spans="1:5" ht="14.25" hidden="1" customHeight="1">
      <c r="A2" s="1216"/>
      <c r="B2" s="1217"/>
      <c r="C2" s="1218"/>
      <c r="D2" s="1219"/>
      <c r="E2" s="1220"/>
    </row>
    <row r="3" spans="1:5" ht="21" customHeight="1">
      <c r="A3" s="1221"/>
      <c r="B3" s="1222"/>
      <c r="C3" s="1223"/>
      <c r="D3" s="1224"/>
      <c r="E3" s="1225" t="s">
        <v>423</v>
      </c>
    </row>
    <row r="4" spans="1:5" ht="19.5" customHeight="1">
      <c r="A4" s="1226" t="s">
        <v>2</v>
      </c>
      <c r="B4" s="1288" t="s">
        <v>47</v>
      </c>
      <c r="C4" s="1340"/>
      <c r="D4" s="1227" t="s">
        <v>48</v>
      </c>
      <c r="E4" s="1228"/>
    </row>
    <row r="5" spans="1:5" ht="24.75" customHeight="1">
      <c r="A5" s="1336" t="s">
        <v>85</v>
      </c>
      <c r="B5" s="1336" t="s">
        <v>284</v>
      </c>
      <c r="C5" s="1336" t="s">
        <v>424</v>
      </c>
      <c r="D5" s="1336" t="s">
        <v>425</v>
      </c>
      <c r="E5" s="1336" t="s">
        <v>408</v>
      </c>
    </row>
    <row r="6" spans="1:5" ht="30.75" customHeight="1">
      <c r="A6" s="1341"/>
      <c r="B6" s="1337"/>
      <c r="C6" s="1337"/>
      <c r="D6" s="1337"/>
      <c r="E6" s="1337"/>
    </row>
    <row r="7" spans="1:5" ht="19.5" customHeight="1">
      <c r="A7" s="1229" t="s">
        <v>426</v>
      </c>
      <c r="B7" s="334">
        <f t="shared" ref="B7:B13" si="0">C7+D7</f>
        <v>2307829.41</v>
      </c>
      <c r="C7" s="1230">
        <v>152684.60999999999</v>
      </c>
      <c r="D7" s="1231">
        <v>2155144.7999999998</v>
      </c>
      <c r="E7" s="1232"/>
    </row>
    <row r="8" spans="1:5" ht="19.5" customHeight="1">
      <c r="A8" s="646" t="s">
        <v>427</v>
      </c>
      <c r="B8" s="226">
        <f t="shared" si="0"/>
        <v>0</v>
      </c>
      <c r="C8" s="1233">
        <v>0</v>
      </c>
      <c r="D8" s="1234">
        <v>0</v>
      </c>
      <c r="E8" s="1235"/>
    </row>
    <row r="9" spans="1:5" ht="19.5" customHeight="1">
      <c r="A9" s="646" t="s">
        <v>428</v>
      </c>
      <c r="B9" s="226">
        <f t="shared" si="0"/>
        <v>0</v>
      </c>
      <c r="C9" s="1236">
        <v>0</v>
      </c>
      <c r="D9" s="1237">
        <v>0</v>
      </c>
      <c r="E9" s="1238"/>
    </row>
    <row r="10" spans="1:5" ht="19.5" customHeight="1">
      <c r="A10" s="646" t="s">
        <v>429</v>
      </c>
      <c r="B10" s="226">
        <f t="shared" si="0"/>
        <v>0</v>
      </c>
      <c r="C10" s="1239">
        <v>0</v>
      </c>
      <c r="D10" s="1240">
        <v>0</v>
      </c>
      <c r="E10" s="1241"/>
    </row>
    <row r="11" spans="1:5" ht="19.5" customHeight="1">
      <c r="A11" s="646" t="s">
        <v>430</v>
      </c>
      <c r="B11" s="226">
        <f t="shared" si="0"/>
        <v>2307829.41</v>
      </c>
      <c r="C11" s="1242">
        <v>152684.60999999999</v>
      </c>
      <c r="D11" s="1243">
        <v>2155144.7999999998</v>
      </c>
      <c r="E11" s="1244" t="s">
        <v>431</v>
      </c>
    </row>
    <row r="12" spans="1:5" ht="19.5" customHeight="1">
      <c r="A12" s="646" t="s">
        <v>120</v>
      </c>
      <c r="B12" s="226">
        <f t="shared" si="0"/>
        <v>48926239.369999997</v>
      </c>
      <c r="C12" s="1245">
        <v>4782316.5199999996</v>
      </c>
      <c r="D12" s="1246">
        <v>44143922.850000001</v>
      </c>
      <c r="E12" s="1247"/>
    </row>
    <row r="13" spans="1:5" ht="19.5" customHeight="1">
      <c r="A13" s="646" t="s">
        <v>432</v>
      </c>
      <c r="B13" s="226">
        <f t="shared" si="0"/>
        <v>0</v>
      </c>
      <c r="C13" s="1248">
        <v>0</v>
      </c>
      <c r="D13" s="1249">
        <v>0</v>
      </c>
      <c r="E13" s="1250"/>
    </row>
    <row r="14" spans="1:5" ht="19.5" customHeight="1">
      <c r="A14" s="646" t="s">
        <v>433</v>
      </c>
      <c r="B14" s="226">
        <f>C14</f>
        <v>1550363</v>
      </c>
      <c r="C14" s="1251">
        <v>1550363</v>
      </c>
      <c r="D14" s="303" t="s">
        <v>434</v>
      </c>
      <c r="E14" s="1252" t="s">
        <v>434</v>
      </c>
    </row>
    <row r="15" spans="1:5" ht="19.5" customHeight="1">
      <c r="A15" s="646" t="s">
        <v>435</v>
      </c>
      <c r="B15" s="226">
        <f>C15+D15</f>
        <v>28289460</v>
      </c>
      <c r="C15" s="1253">
        <v>1881663</v>
      </c>
      <c r="D15" s="1254">
        <v>26407797</v>
      </c>
      <c r="E15" s="1255"/>
    </row>
    <row r="16" spans="1:5" ht="19.5" customHeight="1">
      <c r="A16" s="646" t="s">
        <v>430</v>
      </c>
      <c r="B16" s="226">
        <f>C16+D16</f>
        <v>19086416.370000001</v>
      </c>
      <c r="C16" s="1256">
        <v>1350290.52</v>
      </c>
      <c r="D16" s="1257">
        <v>17736125.850000001</v>
      </c>
      <c r="E16" s="1258" t="s">
        <v>436</v>
      </c>
    </row>
    <row r="17" spans="1:5" ht="19.5" customHeight="1">
      <c r="A17" s="1259"/>
      <c r="B17" s="1260"/>
      <c r="C17" s="1261"/>
      <c r="D17" s="1262"/>
      <c r="E17" s="1263"/>
    </row>
    <row r="18" spans="1:5" ht="19.5" customHeight="1">
      <c r="A18" s="1274" t="s">
        <v>81</v>
      </c>
      <c r="B18" s="1338"/>
      <c r="C18" s="1338"/>
      <c r="D18" s="1338"/>
      <c r="E18" s="1264"/>
    </row>
    <row r="19" spans="1:5" ht="19.5" customHeight="1">
      <c r="A19" s="1338" t="s">
        <v>437</v>
      </c>
      <c r="B19" s="1338"/>
      <c r="C19" s="1338"/>
      <c r="D19" s="1338"/>
      <c r="E19" s="1265"/>
    </row>
  </sheetData>
  <mergeCells count="9">
    <mergeCell ref="E5:E6"/>
    <mergeCell ref="A18:D18"/>
    <mergeCell ref="A19:D19"/>
    <mergeCell ref="A1:D1"/>
    <mergeCell ref="B4:C4"/>
    <mergeCell ref="A5:A6"/>
    <mergeCell ref="B5:B6"/>
    <mergeCell ref="C5:C6"/>
    <mergeCell ref="D5:D6"/>
  </mergeCells>
  <phoneticPr fontId="20" type="noConversion"/>
  <printOptions horizontalCentered="1"/>
  <pageMargins left="1.1811023622047245" right="1.1811023622047245" top="1.1811023622047245" bottom="1.1811023622047245" header="0.51181102362204722" footer="0.51181102362204722"/>
  <pageSetup paperSize="9" scale="91" pageOrder="overThenDown" orientation="landscape" errors="blank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zoomScaleNormal="100" zoomScalePageLayoutView="60" workbookViewId="0">
      <pane activePane="bottomRight" state="frozen"/>
      <selection sqref="A1:D1"/>
    </sheetView>
  </sheetViews>
  <sheetFormatPr defaultColWidth="8" defaultRowHeight="13.5"/>
  <cols>
    <col min="1" max="1" width="10.125" style="1"/>
    <col min="2" max="2" width="27.5" style="1"/>
    <col min="3" max="4" width="34.25" style="1"/>
  </cols>
  <sheetData>
    <row r="1" spans="1:4" ht="64.5" customHeight="1">
      <c r="A1" s="1276" t="s">
        <v>44</v>
      </c>
      <c r="B1" s="1276"/>
      <c r="C1" s="1276"/>
      <c r="D1" s="1276"/>
    </row>
    <row r="2" spans="1:4" ht="14.25" hidden="1" customHeight="1">
      <c r="A2" s="212"/>
      <c r="B2" s="213"/>
      <c r="C2" s="214"/>
      <c r="D2" s="215"/>
    </row>
    <row r="3" spans="1:4" ht="15" customHeight="1">
      <c r="A3" s="216"/>
      <c r="B3" s="217"/>
      <c r="C3" s="218"/>
      <c r="D3" s="219" t="s">
        <v>45</v>
      </c>
    </row>
    <row r="4" spans="1:4" ht="15" customHeight="1">
      <c r="A4" s="220" t="s">
        <v>46</v>
      </c>
      <c r="B4" s="221" t="s">
        <v>47</v>
      </c>
      <c r="C4" s="222" t="s">
        <v>48</v>
      </c>
      <c r="D4" s="223" t="s">
        <v>49</v>
      </c>
    </row>
    <row r="5" spans="1:4" ht="22.5" customHeight="1">
      <c r="A5" s="1277" t="s">
        <v>50</v>
      </c>
      <c r="B5" s="1277"/>
      <c r="C5" s="1277" t="s">
        <v>51</v>
      </c>
      <c r="D5" s="1277" t="s">
        <v>52</v>
      </c>
    </row>
    <row r="6" spans="1:4" ht="22.5" customHeight="1">
      <c r="A6" s="1277"/>
      <c r="B6" s="1277"/>
      <c r="C6" s="1277"/>
      <c r="D6" s="1277"/>
    </row>
    <row r="7" spans="1:4" ht="22.5" customHeight="1">
      <c r="A7" s="224" t="s">
        <v>53</v>
      </c>
      <c r="B7" s="225" t="s">
        <v>54</v>
      </c>
      <c r="C7" s="226">
        <f>SUM(C8:C12)</f>
        <v>156549502.40000001</v>
      </c>
      <c r="D7" s="226">
        <f>SUM(D8:D12)</f>
        <v>8269594.3700000001</v>
      </c>
    </row>
    <row r="8" spans="1:4" ht="22.5" customHeight="1">
      <c r="A8" s="224" t="s">
        <v>55</v>
      </c>
      <c r="B8" s="225" t="s">
        <v>56</v>
      </c>
      <c r="C8" s="227">
        <v>0</v>
      </c>
      <c r="D8" s="228">
        <v>0</v>
      </c>
    </row>
    <row r="9" spans="1:4" ht="22.5" customHeight="1">
      <c r="A9" s="224" t="s">
        <v>57</v>
      </c>
      <c r="B9" s="225" t="s">
        <v>58</v>
      </c>
      <c r="C9" s="229">
        <v>10000000</v>
      </c>
      <c r="D9" s="230">
        <v>7113171.2300000004</v>
      </c>
    </row>
    <row r="10" spans="1:4" ht="22.5" customHeight="1">
      <c r="A10" s="224" t="s">
        <v>59</v>
      </c>
      <c r="B10" s="225" t="s">
        <v>60</v>
      </c>
      <c r="C10" s="231">
        <v>146069309.68000001</v>
      </c>
      <c r="D10" s="232">
        <v>0</v>
      </c>
    </row>
    <row r="11" spans="1:4" ht="22.5" customHeight="1">
      <c r="A11" s="224" t="s">
        <v>61</v>
      </c>
      <c r="B11" s="225" t="s">
        <v>62</v>
      </c>
      <c r="C11" s="233">
        <v>480192.72</v>
      </c>
      <c r="D11" s="234">
        <v>1156423.1399999999</v>
      </c>
    </row>
    <row r="12" spans="1:4" ht="22.5" customHeight="1">
      <c r="A12" s="224" t="s">
        <v>63</v>
      </c>
      <c r="B12" s="225" t="s">
        <v>64</v>
      </c>
      <c r="C12" s="235">
        <v>0</v>
      </c>
      <c r="D12" s="236">
        <v>0</v>
      </c>
    </row>
    <row r="13" spans="1:4" ht="22.5" customHeight="1">
      <c r="A13" s="224" t="s">
        <v>65</v>
      </c>
      <c r="B13" s="225" t="s">
        <v>66</v>
      </c>
      <c r="C13" s="226">
        <f>SUM(C14:C15)</f>
        <v>3978501.4</v>
      </c>
      <c r="D13" s="226">
        <f>SUM(D14:D15)</f>
        <v>3801443.02</v>
      </c>
    </row>
    <row r="14" spans="1:4" ht="22.5" customHeight="1">
      <c r="A14" s="224" t="s">
        <v>67</v>
      </c>
      <c r="B14" s="225" t="s">
        <v>68</v>
      </c>
      <c r="C14" s="237">
        <v>3978501.4</v>
      </c>
      <c r="D14" s="238">
        <v>3801443.02</v>
      </c>
    </row>
    <row r="15" spans="1:4" ht="22.5" customHeight="1">
      <c r="A15" s="224" t="s">
        <v>69</v>
      </c>
      <c r="B15" s="225" t="s">
        <v>70</v>
      </c>
      <c r="C15" s="239">
        <v>0</v>
      </c>
      <c r="D15" s="240">
        <v>0</v>
      </c>
    </row>
    <row r="16" spans="1:4" ht="22.5" customHeight="1">
      <c r="A16" s="224" t="s">
        <v>71</v>
      </c>
      <c r="B16" s="225" t="s">
        <v>72</v>
      </c>
      <c r="C16" s="226">
        <f>C17+C18+C19</f>
        <v>152571001</v>
      </c>
      <c r="D16" s="226">
        <f>D17+D18+D19</f>
        <v>4468151.3499999996</v>
      </c>
    </row>
    <row r="17" spans="1:4" ht="22.5" customHeight="1">
      <c r="A17" s="224" t="s">
        <v>73</v>
      </c>
      <c r="B17" s="225" t="s">
        <v>74</v>
      </c>
      <c r="C17" s="241">
        <v>40623863.420000002</v>
      </c>
      <c r="D17" s="242">
        <v>2604054.73</v>
      </c>
    </row>
    <row r="18" spans="1:4" ht="22.5" customHeight="1">
      <c r="A18" s="224" t="s">
        <v>75</v>
      </c>
      <c r="B18" s="225" t="s">
        <v>76</v>
      </c>
      <c r="C18" s="243">
        <v>111107050.36</v>
      </c>
      <c r="D18" s="244">
        <v>1010100</v>
      </c>
    </row>
    <row r="19" spans="1:4" ht="22.5" customHeight="1">
      <c r="A19" s="224" t="s">
        <v>77</v>
      </c>
      <c r="B19" s="225" t="s">
        <v>78</v>
      </c>
      <c r="C19" s="245">
        <v>840087.22</v>
      </c>
      <c r="D19" s="246">
        <v>853996.62</v>
      </c>
    </row>
    <row r="20" spans="1:4" ht="22.5" customHeight="1">
      <c r="A20" s="1278" t="s">
        <v>79</v>
      </c>
      <c r="B20" s="1278"/>
      <c r="C20" s="1279"/>
      <c r="D20" s="1278"/>
    </row>
    <row r="21" spans="1:4" ht="15.75" customHeight="1">
      <c r="A21" s="1274" t="s">
        <v>80</v>
      </c>
      <c r="B21" s="1274"/>
      <c r="C21" s="1275"/>
      <c r="D21" s="1274"/>
    </row>
    <row r="22" spans="1:4" ht="17.25" customHeight="1">
      <c r="A22" s="1274" t="s">
        <v>81</v>
      </c>
      <c r="B22" s="1274"/>
      <c r="C22" s="1275"/>
      <c r="D22" s="1274"/>
    </row>
    <row r="23" spans="1:4" ht="16.5" customHeight="1">
      <c r="A23" s="1274" t="s">
        <v>82</v>
      </c>
      <c r="B23" s="1274"/>
      <c r="C23" s="1275"/>
      <c r="D23" s="1274"/>
    </row>
  </sheetData>
  <mergeCells count="8">
    <mergeCell ref="A21:D21"/>
    <mergeCell ref="A22:D22"/>
    <mergeCell ref="A23:D23"/>
    <mergeCell ref="A1:D1"/>
    <mergeCell ref="A5:B6"/>
    <mergeCell ref="C5:C6"/>
    <mergeCell ref="D5:D6"/>
    <mergeCell ref="A20:D20"/>
  </mergeCells>
  <phoneticPr fontId="20" type="noConversion"/>
  <printOptions horizontalCentered="1"/>
  <pageMargins left="1.1811023622047245" right="1.1811023622047245" top="1.1811023622047245" bottom="1.1811023622047245" header="0.51181102362204722" footer="0.51181102362204722"/>
  <pageSetup paperSize="9" scale="83" pageOrder="overThenDown" orientation="landscape" errors="blank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tabSelected="1" zoomScaleNormal="100" zoomScalePageLayoutView="60" workbookViewId="0">
      <pane activePane="bottomRight" state="frozen"/>
      <selection activeCell="G11" activeCellId="1" sqref="E11 G11"/>
    </sheetView>
  </sheetViews>
  <sheetFormatPr defaultColWidth="8" defaultRowHeight="13.5"/>
  <cols>
    <col min="1" max="1" width="6.25" style="1"/>
    <col min="2" max="2" width="22.125" style="1"/>
    <col min="3" max="6" width="18.25" style="1"/>
    <col min="7" max="7" width="17.375" style="1"/>
    <col min="8" max="8" width="6.625" style="1"/>
    <col min="9" max="9" width="32.375" style="1"/>
    <col min="10" max="12" width="18.25" style="1"/>
    <col min="13" max="13" width="19.375" style="1"/>
    <col min="14" max="14" width="17.375" style="1"/>
  </cols>
  <sheetData>
    <row r="1" spans="1:14" ht="48.75" customHeight="1">
      <c r="A1" s="1280" t="s">
        <v>83</v>
      </c>
      <c r="B1" s="1280"/>
      <c r="C1" s="1280"/>
      <c r="D1" s="1281"/>
      <c r="E1" s="1280"/>
      <c r="F1" s="1280"/>
      <c r="G1" s="1280"/>
      <c r="H1" s="1280"/>
      <c r="I1" s="1280"/>
      <c r="J1" s="1280"/>
      <c r="K1" s="1281"/>
      <c r="L1" s="1280"/>
      <c r="M1" s="1280"/>
      <c r="N1" s="1280"/>
    </row>
    <row r="2" spans="1:14" ht="0.75" customHeight="1">
      <c r="A2" s="247"/>
      <c r="B2" s="248"/>
      <c r="C2" s="249"/>
      <c r="D2" s="250"/>
      <c r="E2" s="251"/>
      <c r="F2" s="252"/>
      <c r="G2" s="253"/>
      <c r="H2" s="254"/>
      <c r="I2" s="255"/>
      <c r="J2" s="256"/>
      <c r="K2" s="257"/>
      <c r="L2" s="258"/>
      <c r="M2" s="259"/>
      <c r="N2" s="260"/>
    </row>
    <row r="3" spans="1:14" ht="18.75" customHeight="1">
      <c r="A3" s="261"/>
      <c r="B3" s="262"/>
      <c r="C3" s="263"/>
      <c r="D3" s="264"/>
      <c r="E3" s="265"/>
      <c r="F3" s="266"/>
      <c r="G3" s="267"/>
      <c r="H3" s="268"/>
      <c r="I3" s="269"/>
      <c r="J3" s="270"/>
      <c r="K3" s="271"/>
      <c r="L3" s="272"/>
      <c r="M3" s="273"/>
      <c r="N3" s="274" t="s">
        <v>84</v>
      </c>
    </row>
    <row r="4" spans="1:14" ht="18.75" customHeight="1">
      <c r="A4" s="275" t="s">
        <v>46</v>
      </c>
      <c r="B4" s="276" t="s">
        <v>47</v>
      </c>
      <c r="C4" s="277"/>
      <c r="D4" s="278"/>
      <c r="E4" s="279"/>
      <c r="F4" s="280"/>
      <c r="G4" s="281" t="s">
        <v>48</v>
      </c>
      <c r="H4" s="282"/>
      <c r="I4" s="283">
        <f>+F10/0.02*0.005</f>
        <v>4347845.4325000001</v>
      </c>
      <c r="J4" s="284"/>
      <c r="K4" s="285"/>
      <c r="L4" s="286"/>
      <c r="M4" s="287"/>
      <c r="N4" s="288" t="s">
        <v>49</v>
      </c>
    </row>
    <row r="5" spans="1:14" ht="18.75" customHeight="1">
      <c r="A5" s="1277" t="s">
        <v>85</v>
      </c>
      <c r="B5" s="1277"/>
      <c r="C5" s="1277" t="s">
        <v>86</v>
      </c>
      <c r="D5" s="1277" t="s">
        <v>87</v>
      </c>
      <c r="E5" s="1277"/>
      <c r="F5" s="1277"/>
      <c r="G5" s="1282" t="s">
        <v>88</v>
      </c>
      <c r="H5" s="1277" t="s">
        <v>85</v>
      </c>
      <c r="I5" s="1277"/>
      <c r="J5" s="1277" t="s">
        <v>86</v>
      </c>
      <c r="K5" s="1277" t="s">
        <v>87</v>
      </c>
      <c r="L5" s="1277"/>
      <c r="M5" s="1277"/>
      <c r="N5" s="1282" t="s">
        <v>88</v>
      </c>
    </row>
    <row r="6" spans="1:14" ht="29.25" customHeight="1">
      <c r="A6" s="1277"/>
      <c r="B6" s="1277"/>
      <c r="C6" s="1277"/>
      <c r="D6" s="289" t="s">
        <v>89</v>
      </c>
      <c r="E6" s="224" t="s">
        <v>90</v>
      </c>
      <c r="F6" s="224" t="s">
        <v>91</v>
      </c>
      <c r="G6" s="1282"/>
      <c r="H6" s="1277"/>
      <c r="I6" s="1277"/>
      <c r="J6" s="1277"/>
      <c r="K6" s="289" t="s">
        <v>89</v>
      </c>
      <c r="L6" s="224" t="s">
        <v>90</v>
      </c>
      <c r="M6" s="224" t="s">
        <v>91</v>
      </c>
      <c r="N6" s="1282"/>
    </row>
    <row r="7" spans="1:14" ht="18.75" customHeight="1">
      <c r="A7" s="224" t="s">
        <v>53</v>
      </c>
      <c r="B7" s="225" t="s">
        <v>92</v>
      </c>
      <c r="C7" s="226">
        <f>C8+C10</f>
        <v>92821089.100000009</v>
      </c>
      <c r="D7" s="226">
        <f>D8+D10</f>
        <v>92821089.100000009</v>
      </c>
      <c r="E7" s="226">
        <f>E8+E10</f>
        <v>51852207.600000001</v>
      </c>
      <c r="F7" s="226">
        <f>F8+F10</f>
        <v>40968881.5</v>
      </c>
      <c r="G7" s="226">
        <f>G8+G10</f>
        <v>0</v>
      </c>
      <c r="H7" s="224">
        <v>30</v>
      </c>
      <c r="I7" s="225" t="s">
        <v>93</v>
      </c>
      <c r="J7" s="226">
        <f>J8+J17</f>
        <v>77108969.379999995</v>
      </c>
      <c r="K7" s="226">
        <f>K8+K17</f>
        <v>77108969.379999995</v>
      </c>
      <c r="L7" s="226">
        <f>L8+L17</f>
        <v>51553051.210000001</v>
      </c>
      <c r="M7" s="226">
        <f>M8+M17</f>
        <v>25555918.170000002</v>
      </c>
      <c r="N7" s="226">
        <f>N8+N17</f>
        <v>0</v>
      </c>
    </row>
    <row r="8" spans="1:14" ht="18.75" customHeight="1">
      <c r="A8" s="224" t="s">
        <v>55</v>
      </c>
      <c r="B8" s="225" t="s">
        <v>94</v>
      </c>
      <c r="C8" s="226">
        <f t="shared" ref="C8:C15" si="0">D8+G8</f>
        <v>75429707.370000005</v>
      </c>
      <c r="D8" s="226">
        <f t="shared" ref="D8:D15" si="1">E8+F8</f>
        <v>75429707.370000005</v>
      </c>
      <c r="E8" s="290">
        <v>51852207.600000001</v>
      </c>
      <c r="F8" s="291">
        <v>23577499.77</v>
      </c>
      <c r="G8" s="292">
        <v>0</v>
      </c>
      <c r="H8" s="224">
        <v>31</v>
      </c>
      <c r="I8" s="225" t="s">
        <v>95</v>
      </c>
      <c r="J8" s="226">
        <f>K8+N8</f>
        <v>35554154.109999999</v>
      </c>
      <c r="K8" s="226">
        <f>L8+M8</f>
        <v>35554154.109999999</v>
      </c>
      <c r="L8" s="226">
        <f>L9+L10+L11+L13+L14+L15+L16</f>
        <v>19058465.300000001</v>
      </c>
      <c r="M8" s="226">
        <f>M9+M12+M13+M14+M16</f>
        <v>16495688.810000001</v>
      </c>
      <c r="N8" s="226">
        <f>N9+N10+N11+N14+N15+N16</f>
        <v>0</v>
      </c>
    </row>
    <row r="9" spans="1:14" ht="18.75" customHeight="1">
      <c r="A9" s="224" t="s">
        <v>57</v>
      </c>
      <c r="B9" s="225" t="s">
        <v>96</v>
      </c>
      <c r="C9" s="226">
        <f t="shared" si="0"/>
        <v>6956552.6900000004</v>
      </c>
      <c r="D9" s="226">
        <f t="shared" si="1"/>
        <v>6956552.6900000004</v>
      </c>
      <c r="E9" s="293">
        <v>6956552.6900000004</v>
      </c>
      <c r="F9" s="294">
        <v>0</v>
      </c>
      <c r="G9" s="295">
        <v>0</v>
      </c>
      <c r="H9" s="224">
        <v>32</v>
      </c>
      <c r="I9" s="225" t="s">
        <v>97</v>
      </c>
      <c r="J9" s="226">
        <f>K9+N9</f>
        <v>11120960.760000002</v>
      </c>
      <c r="K9" s="226">
        <f>L9+M9</f>
        <v>11120960.760000002</v>
      </c>
      <c r="L9" s="296">
        <v>10253379.300000001</v>
      </c>
      <c r="M9" s="297">
        <v>867581.46</v>
      </c>
      <c r="N9" s="298">
        <v>0</v>
      </c>
    </row>
    <row r="10" spans="1:14" ht="18.75" customHeight="1">
      <c r="A10" s="224" t="s">
        <v>59</v>
      </c>
      <c r="B10" s="225" t="s">
        <v>98</v>
      </c>
      <c r="C10" s="226">
        <f t="shared" si="0"/>
        <v>17391381.73</v>
      </c>
      <c r="D10" s="226">
        <f t="shared" si="1"/>
        <v>17391381.73</v>
      </c>
      <c r="E10" s="299">
        <v>0</v>
      </c>
      <c r="F10" s="300">
        <v>17391381.73</v>
      </c>
      <c r="G10" s="301">
        <v>0</v>
      </c>
      <c r="H10" s="224">
        <v>33</v>
      </c>
      <c r="I10" s="225" t="s">
        <v>99</v>
      </c>
      <c r="J10" s="226">
        <f>K10+N10</f>
        <v>1287439.33</v>
      </c>
      <c r="K10" s="226">
        <f>L10</f>
        <v>1287439.33</v>
      </c>
      <c r="L10" s="302">
        <v>1287439.33</v>
      </c>
      <c r="M10" s="303" t="s">
        <v>100</v>
      </c>
      <c r="N10" s="304">
        <v>0</v>
      </c>
    </row>
    <row r="11" spans="1:14" ht="18.75" customHeight="1">
      <c r="A11" s="224" t="s">
        <v>61</v>
      </c>
      <c r="B11" s="225" t="s">
        <v>101</v>
      </c>
      <c r="C11" s="226">
        <f t="shared" si="0"/>
        <v>959399.18</v>
      </c>
      <c r="D11" s="226">
        <f t="shared" si="1"/>
        <v>945489.78</v>
      </c>
      <c r="E11" s="226">
        <f>E12+E13</f>
        <v>678399.66</v>
      </c>
      <c r="F11" s="226">
        <f>F12+F13</f>
        <v>267090.12</v>
      </c>
      <c r="G11" s="226">
        <f>G12+G13</f>
        <v>13909.4</v>
      </c>
      <c r="H11" s="224">
        <v>34</v>
      </c>
      <c r="I11" s="225" t="s">
        <v>102</v>
      </c>
      <c r="J11" s="226">
        <f>K11+N11</f>
        <v>384711</v>
      </c>
      <c r="K11" s="226">
        <f>L11</f>
        <v>384711</v>
      </c>
      <c r="L11" s="305">
        <v>384711</v>
      </c>
      <c r="M11" s="303" t="s">
        <v>100</v>
      </c>
      <c r="N11" s="306">
        <v>0</v>
      </c>
    </row>
    <row r="12" spans="1:14" ht="18.75" customHeight="1">
      <c r="A12" s="224" t="s">
        <v>63</v>
      </c>
      <c r="B12" s="225" t="s">
        <v>103</v>
      </c>
      <c r="C12" s="226">
        <f t="shared" si="0"/>
        <v>779380.94</v>
      </c>
      <c r="D12" s="226">
        <f t="shared" si="1"/>
        <v>765547.61</v>
      </c>
      <c r="E12" s="307">
        <v>500000</v>
      </c>
      <c r="F12" s="308">
        <v>265547.61</v>
      </c>
      <c r="G12" s="309">
        <v>13833.33</v>
      </c>
      <c r="H12" s="224">
        <v>35</v>
      </c>
      <c r="I12" s="225" t="s">
        <v>104</v>
      </c>
      <c r="J12" s="226">
        <f>K12</f>
        <v>8148471.2000000002</v>
      </c>
      <c r="K12" s="226">
        <f>M12</f>
        <v>8148471.2000000002</v>
      </c>
      <c r="L12" s="303" t="s">
        <v>100</v>
      </c>
      <c r="M12" s="310">
        <v>8148471.2000000002</v>
      </c>
      <c r="N12" s="303" t="s">
        <v>100</v>
      </c>
    </row>
    <row r="13" spans="1:14" ht="18.75" customHeight="1">
      <c r="A13" s="224" t="s">
        <v>65</v>
      </c>
      <c r="B13" s="225" t="s">
        <v>105</v>
      </c>
      <c r="C13" s="226">
        <f t="shared" si="0"/>
        <v>180018.24000000002</v>
      </c>
      <c r="D13" s="226">
        <f t="shared" si="1"/>
        <v>179942.17</v>
      </c>
      <c r="E13" s="311">
        <v>178399.66</v>
      </c>
      <c r="F13" s="312">
        <v>1542.51</v>
      </c>
      <c r="G13" s="313">
        <v>76.069999999999993</v>
      </c>
      <c r="H13" s="224">
        <v>36</v>
      </c>
      <c r="I13" s="225" t="s">
        <v>106</v>
      </c>
      <c r="J13" s="226">
        <f>K13</f>
        <v>7479636.1500000004</v>
      </c>
      <c r="K13" s="226">
        <f>M13+L13</f>
        <v>7479636.1500000004</v>
      </c>
      <c r="L13" s="314">
        <v>0</v>
      </c>
      <c r="M13" s="315">
        <v>7479636.1500000004</v>
      </c>
      <c r="N13" s="303" t="s">
        <v>100</v>
      </c>
    </row>
    <row r="14" spans="1:14" ht="18.75" customHeight="1">
      <c r="A14" s="224" t="s">
        <v>67</v>
      </c>
      <c r="B14" s="316" t="s">
        <v>107</v>
      </c>
      <c r="C14" s="226">
        <f t="shared" si="0"/>
        <v>35170900</v>
      </c>
      <c r="D14" s="226">
        <f t="shared" si="1"/>
        <v>35170900</v>
      </c>
      <c r="E14" s="317">
        <v>35170900</v>
      </c>
      <c r="F14" s="318">
        <v>0</v>
      </c>
      <c r="G14" s="319">
        <v>0</v>
      </c>
      <c r="H14" s="224">
        <v>37</v>
      </c>
      <c r="I14" s="225" t="s">
        <v>108</v>
      </c>
      <c r="J14" s="226">
        <f t="shared" ref="J14:J20" si="2">K14+N14</f>
        <v>1738095.71</v>
      </c>
      <c r="K14" s="226">
        <f>L14+M14</f>
        <v>1738095.71</v>
      </c>
      <c r="L14" s="320">
        <v>1738095.71</v>
      </c>
      <c r="M14" s="321">
        <v>0</v>
      </c>
      <c r="N14" s="322">
        <v>0</v>
      </c>
    </row>
    <row r="15" spans="1:14" ht="18.75" customHeight="1">
      <c r="A15" s="224" t="s">
        <v>69</v>
      </c>
      <c r="B15" s="316" t="s">
        <v>109</v>
      </c>
      <c r="C15" s="226">
        <f t="shared" si="0"/>
        <v>763900</v>
      </c>
      <c r="D15" s="226">
        <f t="shared" si="1"/>
        <v>763900</v>
      </c>
      <c r="E15" s="323">
        <v>763900</v>
      </c>
      <c r="F15" s="324">
        <v>0</v>
      </c>
      <c r="G15" s="325">
        <v>0</v>
      </c>
      <c r="H15" s="224">
        <v>38</v>
      </c>
      <c r="I15" s="225" t="s">
        <v>110</v>
      </c>
      <c r="J15" s="226">
        <f t="shared" si="2"/>
        <v>5394839.96</v>
      </c>
      <c r="K15" s="226">
        <f>L15</f>
        <v>5394839.96</v>
      </c>
      <c r="L15" s="326">
        <v>5394839.96</v>
      </c>
      <c r="M15" s="303" t="s">
        <v>100</v>
      </c>
      <c r="N15" s="327">
        <v>0</v>
      </c>
    </row>
    <row r="16" spans="1:14" ht="18.75" customHeight="1">
      <c r="A16" s="224">
        <v>10</v>
      </c>
      <c r="B16" s="328"/>
      <c r="C16" s="329"/>
      <c r="D16" s="329"/>
      <c r="E16" s="329"/>
      <c r="F16" s="329"/>
      <c r="G16" s="329"/>
      <c r="H16" s="224">
        <v>39</v>
      </c>
      <c r="I16" s="225" t="s">
        <v>111</v>
      </c>
      <c r="J16" s="226">
        <f t="shared" si="2"/>
        <v>0</v>
      </c>
      <c r="K16" s="226">
        <f>L16+M16</f>
        <v>0</v>
      </c>
      <c r="L16" s="330">
        <v>0</v>
      </c>
      <c r="M16" s="331">
        <v>0</v>
      </c>
      <c r="N16" s="332">
        <v>0</v>
      </c>
    </row>
    <row r="17" spans="1:14" ht="18.75" customHeight="1">
      <c r="A17" s="224">
        <v>11</v>
      </c>
      <c r="B17" s="333" t="s">
        <v>112</v>
      </c>
      <c r="C17" s="334">
        <f>D17+G17</f>
        <v>152684.60999999999</v>
      </c>
      <c r="D17" s="334">
        <f>E17+F17</f>
        <v>152684.60999999999</v>
      </c>
      <c r="E17" s="335">
        <v>152684.60999999999</v>
      </c>
      <c r="F17" s="336">
        <v>0</v>
      </c>
      <c r="G17" s="337">
        <v>0</v>
      </c>
      <c r="H17" s="224">
        <v>40</v>
      </c>
      <c r="I17" s="225" t="s">
        <v>113</v>
      </c>
      <c r="J17" s="226">
        <f t="shared" si="2"/>
        <v>41554815.269999996</v>
      </c>
      <c r="K17" s="226">
        <f>L17+M17</f>
        <v>41554815.269999996</v>
      </c>
      <c r="L17" s="226">
        <f>L18+L19+L20+L23</f>
        <v>32494585.91</v>
      </c>
      <c r="M17" s="226">
        <f>M18+M21+M22+M23</f>
        <v>9060229.3599999994</v>
      </c>
      <c r="N17" s="226">
        <f>N18+N19+N20</f>
        <v>0</v>
      </c>
    </row>
    <row r="18" spans="1:14" ht="18.75" customHeight="1">
      <c r="A18" s="224">
        <v>12</v>
      </c>
      <c r="B18" s="225" t="s">
        <v>114</v>
      </c>
      <c r="C18" s="226">
        <f>D18+G18</f>
        <v>0</v>
      </c>
      <c r="D18" s="226">
        <f>E18+F18</f>
        <v>0</v>
      </c>
      <c r="E18" s="338">
        <v>0</v>
      </c>
      <c r="F18" s="339">
        <v>0</v>
      </c>
      <c r="G18" s="340">
        <v>0</v>
      </c>
      <c r="H18" s="224">
        <v>41</v>
      </c>
      <c r="I18" s="225" t="s">
        <v>115</v>
      </c>
      <c r="J18" s="226">
        <f t="shared" si="2"/>
        <v>30654475.98</v>
      </c>
      <c r="K18" s="226">
        <f>L18+M18</f>
        <v>30654475.98</v>
      </c>
      <c r="L18" s="341">
        <v>29819820.02</v>
      </c>
      <c r="M18" s="342">
        <v>834655.96</v>
      </c>
      <c r="N18" s="343">
        <v>0</v>
      </c>
    </row>
    <row r="19" spans="1:14" ht="18.75" customHeight="1">
      <c r="A19" s="224">
        <v>13</v>
      </c>
      <c r="B19" s="225" t="s">
        <v>116</v>
      </c>
      <c r="C19" s="226">
        <f>D19+G19</f>
        <v>0</v>
      </c>
      <c r="D19" s="226">
        <f>E19+F19</f>
        <v>0</v>
      </c>
      <c r="E19" s="344">
        <v>0</v>
      </c>
      <c r="F19" s="345">
        <v>0</v>
      </c>
      <c r="G19" s="346">
        <v>0</v>
      </c>
      <c r="H19" s="224">
        <v>42</v>
      </c>
      <c r="I19" s="225" t="s">
        <v>99</v>
      </c>
      <c r="J19" s="226">
        <f t="shared" si="2"/>
        <v>2503826.89</v>
      </c>
      <c r="K19" s="226">
        <f>L19</f>
        <v>2503826.89</v>
      </c>
      <c r="L19" s="347">
        <v>2503826.89</v>
      </c>
      <c r="M19" s="303" t="s">
        <v>100</v>
      </c>
      <c r="N19" s="348">
        <v>0</v>
      </c>
    </row>
    <row r="20" spans="1:14" ht="18.75" customHeight="1">
      <c r="A20" s="224">
        <v>14</v>
      </c>
      <c r="B20" s="349" t="s">
        <v>117</v>
      </c>
      <c r="C20" s="350">
        <f>D20+G20</f>
        <v>0</v>
      </c>
      <c r="D20" s="350">
        <f>E20+F20</f>
        <v>0</v>
      </c>
      <c r="E20" s="351">
        <v>0</v>
      </c>
      <c r="F20" s="352">
        <v>0</v>
      </c>
      <c r="G20" s="353">
        <v>0</v>
      </c>
      <c r="H20" s="224">
        <v>43</v>
      </c>
      <c r="I20" s="225" t="s">
        <v>102</v>
      </c>
      <c r="J20" s="226">
        <f t="shared" si="2"/>
        <v>170939</v>
      </c>
      <c r="K20" s="226">
        <f>L20</f>
        <v>170939</v>
      </c>
      <c r="L20" s="354">
        <v>170939</v>
      </c>
      <c r="M20" s="303" t="s">
        <v>100</v>
      </c>
      <c r="N20" s="355">
        <v>0</v>
      </c>
    </row>
    <row r="21" spans="1:14" ht="18.75" customHeight="1">
      <c r="A21" s="356">
        <v>15</v>
      </c>
      <c r="B21" s="357"/>
      <c r="C21" s="357"/>
      <c r="D21" s="357"/>
      <c r="E21" s="357"/>
      <c r="F21" s="357"/>
      <c r="G21" s="358"/>
      <c r="H21" s="224">
        <v>44</v>
      </c>
      <c r="I21" s="225" t="s">
        <v>104</v>
      </c>
      <c r="J21" s="226">
        <f>K21</f>
        <v>4137063.82</v>
      </c>
      <c r="K21" s="226">
        <f>M21</f>
        <v>4137063.82</v>
      </c>
      <c r="L21" s="303" t="s">
        <v>100</v>
      </c>
      <c r="M21" s="359">
        <v>4137063.82</v>
      </c>
      <c r="N21" s="303" t="s">
        <v>100</v>
      </c>
    </row>
    <row r="22" spans="1:14" ht="18.75" customHeight="1">
      <c r="A22" s="356">
        <v>16</v>
      </c>
      <c r="B22" s="357"/>
      <c r="C22" s="357"/>
      <c r="D22" s="357"/>
      <c r="E22" s="357"/>
      <c r="F22" s="357"/>
      <c r="G22" s="358"/>
      <c r="H22" s="224">
        <v>45</v>
      </c>
      <c r="I22" s="225" t="s">
        <v>118</v>
      </c>
      <c r="J22" s="226">
        <f>K22</f>
        <v>4088509.58</v>
      </c>
      <c r="K22" s="226">
        <f>M22</f>
        <v>4088509.58</v>
      </c>
      <c r="L22" s="303" t="s">
        <v>100</v>
      </c>
      <c r="M22" s="360">
        <v>4088509.58</v>
      </c>
      <c r="N22" s="303" t="s">
        <v>100</v>
      </c>
    </row>
    <row r="23" spans="1:14" ht="18.75" customHeight="1">
      <c r="A23" s="356">
        <v>17</v>
      </c>
      <c r="B23" s="357"/>
      <c r="C23" s="357"/>
      <c r="D23" s="357"/>
      <c r="E23" s="357"/>
      <c r="F23" s="357"/>
      <c r="G23" s="358"/>
      <c r="H23" s="224">
        <v>46</v>
      </c>
      <c r="I23" s="225" t="s">
        <v>119</v>
      </c>
      <c r="J23" s="226">
        <f>K23</f>
        <v>0</v>
      </c>
      <c r="K23" s="226">
        <f>L23+M23</f>
        <v>0</v>
      </c>
      <c r="L23" s="361">
        <v>0</v>
      </c>
      <c r="M23" s="362">
        <v>0</v>
      </c>
      <c r="N23" s="303" t="s">
        <v>100</v>
      </c>
    </row>
    <row r="24" spans="1:14" ht="18.75" customHeight="1">
      <c r="A24" s="356">
        <v>18</v>
      </c>
      <c r="B24" s="357"/>
      <c r="C24" s="357"/>
      <c r="D24" s="357"/>
      <c r="E24" s="357"/>
      <c r="F24" s="357"/>
      <c r="G24" s="358"/>
      <c r="H24" s="224">
        <v>47</v>
      </c>
      <c r="I24" s="225" t="s">
        <v>120</v>
      </c>
      <c r="J24" s="226">
        <f>K24+N24</f>
        <v>4782316.5199999996</v>
      </c>
      <c r="K24" s="226">
        <f>L24+M24</f>
        <v>4782316.5199999996</v>
      </c>
      <c r="L24" s="363">
        <v>2089753.52</v>
      </c>
      <c r="M24" s="364">
        <v>2692563</v>
      </c>
      <c r="N24" s="365">
        <v>0</v>
      </c>
    </row>
    <row r="25" spans="1:14" ht="18.75" customHeight="1">
      <c r="A25" s="356">
        <v>19</v>
      </c>
      <c r="B25" s="366"/>
      <c r="C25" s="366"/>
      <c r="D25" s="366"/>
      <c r="E25" s="366"/>
      <c r="F25" s="366"/>
      <c r="G25" s="367"/>
      <c r="H25" s="224">
        <v>48</v>
      </c>
      <c r="I25" s="225" t="s">
        <v>121</v>
      </c>
      <c r="J25" s="226">
        <f>K25+N25</f>
        <v>1142200</v>
      </c>
      <c r="K25" s="226">
        <f>L25+M25</f>
        <v>1142200</v>
      </c>
      <c r="L25" s="368">
        <v>0</v>
      </c>
      <c r="M25" s="369">
        <v>1142200</v>
      </c>
      <c r="N25" s="370">
        <v>0</v>
      </c>
    </row>
    <row r="26" spans="1:14" ht="18.75" customHeight="1">
      <c r="A26" s="224">
        <v>20</v>
      </c>
      <c r="B26" s="225" t="s">
        <v>122</v>
      </c>
      <c r="C26" s="226">
        <f>D26</f>
        <v>598153.41</v>
      </c>
      <c r="D26" s="226">
        <f>F26</f>
        <v>598153.41</v>
      </c>
      <c r="E26" s="371"/>
      <c r="F26" s="372">
        <v>598153.41</v>
      </c>
      <c r="G26" s="371"/>
      <c r="H26" s="224">
        <v>49</v>
      </c>
      <c r="I26" s="225" t="s">
        <v>123</v>
      </c>
      <c r="J26" s="226">
        <f>K26</f>
        <v>269825.3</v>
      </c>
      <c r="K26" s="226">
        <f>M26</f>
        <v>269825.3</v>
      </c>
      <c r="L26" s="303" t="s">
        <v>100</v>
      </c>
      <c r="M26" s="373">
        <v>269825.3</v>
      </c>
      <c r="N26" s="303" t="s">
        <v>100</v>
      </c>
    </row>
    <row r="27" spans="1:14" ht="18.75" customHeight="1">
      <c r="A27" s="224">
        <v>21</v>
      </c>
      <c r="B27" s="374" t="s">
        <v>124</v>
      </c>
      <c r="C27" s="226">
        <f>D27+G27</f>
        <v>129702226.29999998</v>
      </c>
      <c r="D27" s="226">
        <f>E27+F27</f>
        <v>129688316.89999998</v>
      </c>
      <c r="E27" s="226">
        <f>E7+E11+E14+E17+E19+E20</f>
        <v>87854191.86999999</v>
      </c>
      <c r="F27" s="226">
        <f>F7+F11+F14+F17+F19+F20+F26</f>
        <v>41834125.029999994</v>
      </c>
      <c r="G27" s="226">
        <f>G7+G11+G14+G17+G19+G20</f>
        <v>13909.4</v>
      </c>
      <c r="H27" s="224">
        <v>50</v>
      </c>
      <c r="I27" s="374" t="s">
        <v>124</v>
      </c>
      <c r="J27" s="226">
        <f>K27+N27</f>
        <v>82161111.200000003</v>
      </c>
      <c r="K27" s="226">
        <f>L27+M27</f>
        <v>82161111.200000003</v>
      </c>
      <c r="L27" s="226">
        <f>L7+L24</f>
        <v>53642804.730000004</v>
      </c>
      <c r="M27" s="226">
        <f>M7+M24+M26</f>
        <v>28518306.470000003</v>
      </c>
      <c r="N27" s="226">
        <f>N7+N24</f>
        <v>0</v>
      </c>
    </row>
    <row r="28" spans="1:14" ht="18.75" customHeight="1">
      <c r="A28" s="224">
        <v>22</v>
      </c>
      <c r="B28" s="225" t="s">
        <v>125</v>
      </c>
      <c r="C28" s="226">
        <f>D28+G28</f>
        <v>71797651</v>
      </c>
      <c r="D28" s="226">
        <f>E28+F28</f>
        <v>71797651</v>
      </c>
      <c r="E28" s="375">
        <v>59882550.979999997</v>
      </c>
      <c r="F28" s="376">
        <v>11915100.02</v>
      </c>
      <c r="G28" s="377">
        <v>0</v>
      </c>
      <c r="H28" s="224">
        <v>51</v>
      </c>
      <c r="I28" s="225" t="s">
        <v>126</v>
      </c>
      <c r="J28" s="226">
        <f>K28+N28</f>
        <v>0</v>
      </c>
      <c r="K28" s="226">
        <f>L28+M28</f>
        <v>0</v>
      </c>
      <c r="L28" s="378">
        <v>0</v>
      </c>
      <c r="M28" s="379">
        <v>0</v>
      </c>
      <c r="N28" s="380">
        <v>0</v>
      </c>
    </row>
    <row r="29" spans="1:14" ht="18.75" customHeight="1">
      <c r="A29" s="224">
        <v>23</v>
      </c>
      <c r="B29" s="349" t="s">
        <v>127</v>
      </c>
      <c r="C29" s="350">
        <f>D29+G29</f>
        <v>0</v>
      </c>
      <c r="D29" s="350">
        <f>E29+F29</f>
        <v>0</v>
      </c>
      <c r="E29" s="381">
        <v>0</v>
      </c>
      <c r="F29" s="382">
        <v>0</v>
      </c>
      <c r="G29" s="383">
        <v>0</v>
      </c>
      <c r="H29" s="224">
        <v>52</v>
      </c>
      <c r="I29" s="225" t="s">
        <v>128</v>
      </c>
      <c r="J29" s="226">
        <f>K29+N29</f>
        <v>267441615.75</v>
      </c>
      <c r="K29" s="226">
        <f>L29+M29</f>
        <v>267441615.75</v>
      </c>
      <c r="L29" s="384">
        <v>132113746.81</v>
      </c>
      <c r="M29" s="385">
        <v>135327868.94</v>
      </c>
      <c r="N29" s="386">
        <v>0</v>
      </c>
    </row>
    <row r="30" spans="1:14" ht="18.75" customHeight="1">
      <c r="A30" s="356">
        <v>24</v>
      </c>
      <c r="B30" s="366"/>
      <c r="C30" s="366"/>
      <c r="D30" s="366"/>
      <c r="E30" s="366"/>
      <c r="F30" s="366"/>
      <c r="G30" s="367"/>
      <c r="H30" s="224">
        <v>53</v>
      </c>
      <c r="I30" s="225"/>
      <c r="J30" s="225"/>
      <c r="K30" s="225"/>
      <c r="L30" s="225"/>
      <c r="M30" s="225"/>
      <c r="N30" s="225"/>
    </row>
    <row r="31" spans="1:14" ht="18.75" customHeight="1">
      <c r="A31" s="224">
        <v>25</v>
      </c>
      <c r="B31" s="374" t="s">
        <v>129</v>
      </c>
      <c r="C31" s="226">
        <f>D31+G31</f>
        <v>201499877.29999998</v>
      </c>
      <c r="D31" s="226">
        <f>E31+F31</f>
        <v>201485967.89999998</v>
      </c>
      <c r="E31" s="226">
        <f>E27+E28+E29</f>
        <v>147736742.84999999</v>
      </c>
      <c r="F31" s="226">
        <f>F27+F28+F29</f>
        <v>53749225.049999997</v>
      </c>
      <c r="G31" s="226">
        <f>G27+G28+G29</f>
        <v>13909.4</v>
      </c>
      <c r="H31" s="224">
        <v>54</v>
      </c>
      <c r="I31" s="374" t="s">
        <v>130</v>
      </c>
      <c r="J31" s="226">
        <f>K31+N31</f>
        <v>349602726.95000005</v>
      </c>
      <c r="K31" s="226">
        <f>L31+M31</f>
        <v>349602726.95000005</v>
      </c>
      <c r="L31" s="226">
        <f>L27+L29+L28</f>
        <v>185756551.54000002</v>
      </c>
      <c r="M31" s="226">
        <f>M27+M29+M28</f>
        <v>163846175.41</v>
      </c>
      <c r="N31" s="226">
        <f>N27+N29+N28</f>
        <v>0</v>
      </c>
    </row>
    <row r="32" spans="1:14" ht="18.75" customHeight="1">
      <c r="A32" s="224">
        <v>26</v>
      </c>
      <c r="B32" s="225"/>
      <c r="C32" s="371"/>
      <c r="D32" s="371"/>
      <c r="E32" s="371"/>
      <c r="F32" s="371"/>
      <c r="G32" s="371"/>
      <c r="H32" s="224">
        <v>55</v>
      </c>
      <c r="I32" s="374" t="s">
        <v>131</v>
      </c>
      <c r="J32" s="226">
        <f>C31-J31</f>
        <v>-148102849.65000007</v>
      </c>
      <c r="K32" s="226">
        <f>D31-K31</f>
        <v>-148116759.05000007</v>
      </c>
      <c r="L32" s="226">
        <f>E31-L31</f>
        <v>-38019808.690000027</v>
      </c>
      <c r="M32" s="226">
        <f>F31-M31</f>
        <v>-110096950.36</v>
      </c>
      <c r="N32" s="226">
        <f>G31-N31</f>
        <v>13909.4</v>
      </c>
    </row>
    <row r="33" spans="1:14" ht="18.75" customHeight="1">
      <c r="A33" s="224">
        <v>27</v>
      </c>
      <c r="B33" s="225" t="s">
        <v>132</v>
      </c>
      <c r="C33" s="226">
        <f>D33+G33</f>
        <v>152571001</v>
      </c>
      <c r="D33" s="226">
        <f>E33+F33</f>
        <v>151730913.78</v>
      </c>
      <c r="E33" s="387">
        <v>40623863.420000002</v>
      </c>
      <c r="F33" s="388">
        <v>111107050.36</v>
      </c>
      <c r="G33" s="389">
        <v>840087.22</v>
      </c>
      <c r="H33" s="224">
        <v>56</v>
      </c>
      <c r="I33" s="225" t="s">
        <v>133</v>
      </c>
      <c r="J33" s="226">
        <f>K33+N33</f>
        <v>4468151.3499999596</v>
      </c>
      <c r="K33" s="226">
        <f>L33+M33</f>
        <v>3614154.7299999595</v>
      </c>
      <c r="L33" s="226">
        <f>(E31+E33)-L31</f>
        <v>2604054.7299999595</v>
      </c>
      <c r="M33" s="226">
        <f>(F31+F33)-M31</f>
        <v>1010100</v>
      </c>
      <c r="N33" s="226">
        <f>(G31+G33)-N31</f>
        <v>853996.62</v>
      </c>
    </row>
    <row r="34" spans="1:14" ht="18.75" customHeight="1">
      <c r="A34" s="390">
        <v>28</v>
      </c>
      <c r="B34" s="349"/>
      <c r="C34" s="329"/>
      <c r="D34" s="329"/>
      <c r="E34" s="329"/>
      <c r="F34" s="329"/>
      <c r="G34" s="329"/>
      <c r="H34" s="390">
        <v>57</v>
      </c>
      <c r="I34" s="349" t="s">
        <v>134</v>
      </c>
      <c r="J34" s="350">
        <f>K34+N34</f>
        <v>0</v>
      </c>
      <c r="K34" s="350">
        <f>L34+M34</f>
        <v>0</v>
      </c>
      <c r="L34" s="391">
        <v>0</v>
      </c>
      <c r="M34" s="392">
        <v>0</v>
      </c>
      <c r="N34" s="393">
        <v>0</v>
      </c>
    </row>
    <row r="35" spans="1:14" ht="18.75" customHeight="1">
      <c r="A35" s="394">
        <v>29</v>
      </c>
      <c r="B35" s="394" t="s">
        <v>135</v>
      </c>
      <c r="C35" s="395">
        <f>D35+G35</f>
        <v>354070878.29999995</v>
      </c>
      <c r="D35" s="395">
        <f>E35+F35</f>
        <v>353216881.67999995</v>
      </c>
      <c r="E35" s="395">
        <f>E31+E33</f>
        <v>188360606.26999998</v>
      </c>
      <c r="F35" s="395">
        <f>F31+F33</f>
        <v>164856275.41</v>
      </c>
      <c r="G35" s="395">
        <f>G31+G33</f>
        <v>853996.62</v>
      </c>
      <c r="H35" s="394">
        <v>58</v>
      </c>
      <c r="I35" s="394" t="s">
        <v>135</v>
      </c>
      <c r="J35" s="395">
        <f>K35+N35</f>
        <v>354070878.29999995</v>
      </c>
      <c r="K35" s="395">
        <f>L35+M35</f>
        <v>353216881.67999995</v>
      </c>
      <c r="L35" s="395">
        <f>L31+L33</f>
        <v>188360606.26999998</v>
      </c>
      <c r="M35" s="395">
        <f>M31+M33</f>
        <v>164856275.41</v>
      </c>
      <c r="N35" s="395">
        <f>N31+N33</f>
        <v>853996.62</v>
      </c>
    </row>
    <row r="36" spans="1:14" ht="15.75" customHeight="1">
      <c r="A36" s="396"/>
      <c r="B36" s="397"/>
      <c r="C36" s="398"/>
      <c r="D36" s="399"/>
      <c r="E36" s="400"/>
      <c r="F36" s="401"/>
      <c r="G36" s="402"/>
      <c r="H36" s="403"/>
      <c r="I36" s="404"/>
      <c r="J36" s="405"/>
      <c r="K36" s="406"/>
      <c r="L36" s="407"/>
      <c r="M36" s="408"/>
      <c r="N36" s="409"/>
    </row>
    <row r="37" spans="1:14" ht="15.75" customHeight="1">
      <c r="A37" s="1274" t="s">
        <v>136</v>
      </c>
      <c r="B37" s="1274"/>
      <c r="C37" s="1283"/>
      <c r="D37" s="1283"/>
      <c r="E37" s="1283"/>
      <c r="F37" s="1283"/>
      <c r="G37" s="1283"/>
      <c r="H37" s="1274"/>
      <c r="I37" s="1274"/>
      <c r="J37" s="1283"/>
      <c r="K37" s="1283"/>
      <c r="L37" s="1283"/>
      <c r="M37" s="1283"/>
      <c r="N37" s="1283"/>
    </row>
    <row r="38" spans="1:14" ht="13.5" customHeight="1">
      <c r="A38" s="1274" t="s">
        <v>137</v>
      </c>
      <c r="B38" s="1274"/>
      <c r="C38" s="1283"/>
      <c r="D38" s="1283"/>
      <c r="E38" s="1283"/>
      <c r="F38" s="1283"/>
      <c r="G38" s="1283"/>
      <c r="H38" s="1274"/>
      <c r="I38" s="1274"/>
      <c r="J38" s="1283"/>
      <c r="K38" s="1283"/>
      <c r="L38" s="1283"/>
      <c r="M38" s="1283"/>
      <c r="N38" s="1283"/>
    </row>
    <row r="39" spans="1:14" ht="13.5" customHeight="1">
      <c r="A39" s="1274" t="s">
        <v>138</v>
      </c>
      <c r="B39" s="1274"/>
      <c r="C39" s="1283"/>
      <c r="D39" s="1283"/>
      <c r="E39" s="1283"/>
      <c r="F39" s="1283"/>
      <c r="G39" s="1283"/>
      <c r="H39" s="1274"/>
      <c r="I39" s="1274"/>
      <c r="J39" s="1283"/>
      <c r="K39" s="1283"/>
      <c r="L39" s="1283"/>
      <c r="M39" s="1283"/>
      <c r="N39" s="1283"/>
    </row>
    <row r="40" spans="1:14" ht="22.5" customHeight="1">
      <c r="A40" s="1284" t="s">
        <v>139</v>
      </c>
      <c r="B40" s="1274"/>
      <c r="C40" s="1283"/>
      <c r="D40" s="1283"/>
      <c r="E40" s="1283"/>
      <c r="F40" s="1283"/>
      <c r="G40" s="1283"/>
      <c r="H40" s="1274"/>
      <c r="I40" s="1274"/>
      <c r="J40" s="1283"/>
      <c r="K40" s="1283"/>
      <c r="L40" s="1283"/>
      <c r="M40" s="1283"/>
      <c r="N40" s="1283"/>
    </row>
    <row r="41" spans="1:14" ht="13.5" customHeight="1">
      <c r="A41" s="1274" t="s">
        <v>140</v>
      </c>
      <c r="B41" s="1274"/>
      <c r="C41" s="1283"/>
      <c r="D41" s="1283"/>
      <c r="E41" s="1283"/>
      <c r="F41" s="1283"/>
      <c r="G41" s="1283"/>
      <c r="H41" s="1274"/>
      <c r="I41" s="1274"/>
      <c r="J41" s="1283"/>
      <c r="K41" s="1283"/>
      <c r="L41" s="1283"/>
      <c r="M41" s="1283"/>
      <c r="N41" s="1283"/>
    </row>
    <row r="42" spans="1:14" ht="13.5" customHeight="1">
      <c r="A42" s="1274" t="s">
        <v>81</v>
      </c>
      <c r="B42" s="1274"/>
      <c r="C42" s="1283"/>
      <c r="D42" s="1283"/>
      <c r="E42" s="1283"/>
      <c r="F42" s="1283"/>
      <c r="G42" s="1283"/>
      <c r="H42" s="1274"/>
      <c r="I42" s="1274"/>
      <c r="J42" s="1283"/>
      <c r="K42" s="1283"/>
      <c r="L42" s="1283"/>
      <c r="M42" s="1283"/>
      <c r="N42" s="1283"/>
    </row>
    <row r="43" spans="1:14" ht="13.5" customHeight="1">
      <c r="A43" s="1274" t="s">
        <v>141</v>
      </c>
      <c r="B43" s="1274"/>
      <c r="C43" s="1283"/>
      <c r="D43" s="1283"/>
      <c r="E43" s="1283"/>
      <c r="F43" s="1283"/>
      <c r="G43" s="1283"/>
      <c r="H43" s="1274"/>
      <c r="I43" s="1274"/>
      <c r="J43" s="1283"/>
      <c r="K43" s="1283"/>
      <c r="L43" s="1283"/>
      <c r="M43" s="1283"/>
      <c r="N43" s="1283"/>
    </row>
  </sheetData>
  <mergeCells count="16">
    <mergeCell ref="A42:N42"/>
    <mergeCell ref="A43:N43"/>
    <mergeCell ref="A37:N37"/>
    <mergeCell ref="A38:N38"/>
    <mergeCell ref="A39:N39"/>
    <mergeCell ref="A40:N40"/>
    <mergeCell ref="A41:N41"/>
    <mergeCell ref="A1:N1"/>
    <mergeCell ref="A5:B6"/>
    <mergeCell ref="C5:C6"/>
    <mergeCell ref="D5:F5"/>
    <mergeCell ref="G5:G6"/>
    <mergeCell ref="H5:I6"/>
    <mergeCell ref="J5:J6"/>
    <mergeCell ref="K5:M5"/>
    <mergeCell ref="N5:N6"/>
  </mergeCells>
  <phoneticPr fontId="20" type="noConversion"/>
  <printOptions horizontalCentered="1"/>
  <pageMargins left="1.1811023622047245" right="1.1811023622047245" top="1.1811023622047245" bottom="1.1811023622047245" header="0.51181102362204722" footer="0.51181102362204722"/>
  <pageSetup paperSize="9" scale="48" pageOrder="overThenDown" orientation="landscape" errors="blank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Normal="100" zoomScalePageLayoutView="60" workbookViewId="0">
      <pane activePane="bottomRight" state="frozen"/>
      <selection sqref="A1:I1"/>
    </sheetView>
  </sheetViews>
  <sheetFormatPr defaultColWidth="8" defaultRowHeight="13.5"/>
  <cols>
    <col min="1" max="1" width="7.125" style="1"/>
    <col min="2" max="2" width="24.625" style="1"/>
    <col min="3" max="3" width="17.25" style="1"/>
    <col min="4" max="4" width="18.375" style="1"/>
    <col min="5" max="5" width="0.25" style="1"/>
    <col min="6" max="6" width="6.625" style="1"/>
    <col min="7" max="7" width="29" style="1"/>
    <col min="8" max="8" width="17.25" style="1"/>
    <col min="9" max="9" width="18.375" style="1"/>
  </cols>
  <sheetData>
    <row r="1" spans="1:9" ht="49.5" customHeight="1">
      <c r="A1" s="1276" t="s">
        <v>142</v>
      </c>
      <c r="B1" s="1276"/>
      <c r="C1" s="1276"/>
      <c r="D1" s="1276"/>
      <c r="E1" s="1287"/>
      <c r="F1" s="1276"/>
      <c r="G1" s="1276"/>
      <c r="H1" s="1276"/>
      <c r="I1" s="1276"/>
    </row>
    <row r="2" spans="1:9" ht="1.5" customHeight="1">
      <c r="A2" s="410"/>
      <c r="B2" s="411"/>
      <c r="C2" s="412"/>
      <c r="D2" s="413"/>
      <c r="E2" s="414"/>
      <c r="F2" s="415"/>
      <c r="G2" s="416"/>
      <c r="H2" s="417"/>
      <c r="I2" s="418"/>
    </row>
    <row r="3" spans="1:9" ht="15" customHeight="1">
      <c r="A3" s="419"/>
      <c r="B3" s="420"/>
      <c r="C3" s="421"/>
      <c r="D3" s="422"/>
      <c r="E3" s="423"/>
      <c r="F3" s="424"/>
      <c r="G3" s="425"/>
      <c r="H3" s="426"/>
      <c r="I3" s="427" t="s">
        <v>143</v>
      </c>
    </row>
    <row r="4" spans="1:9" ht="15" customHeight="1">
      <c r="A4" s="428" t="s">
        <v>46</v>
      </c>
      <c r="B4" s="1288" t="s">
        <v>47</v>
      </c>
      <c r="C4" s="1289"/>
      <c r="D4" s="1289"/>
      <c r="E4" s="1289"/>
      <c r="F4" s="1288"/>
      <c r="G4" s="429" t="s">
        <v>48</v>
      </c>
      <c r="H4" s="430"/>
      <c r="I4" s="431" t="s">
        <v>144</v>
      </c>
    </row>
    <row r="5" spans="1:9" ht="15" customHeight="1">
      <c r="A5" s="1277" t="s">
        <v>50</v>
      </c>
      <c r="B5" s="1277"/>
      <c r="C5" s="1277" t="s">
        <v>145</v>
      </c>
      <c r="D5" s="1277"/>
      <c r="E5" s="432"/>
      <c r="F5" s="1277" t="s">
        <v>50</v>
      </c>
      <c r="G5" s="1277"/>
      <c r="H5" s="1277" t="s">
        <v>146</v>
      </c>
      <c r="I5" s="1277"/>
    </row>
    <row r="6" spans="1:9" ht="15" customHeight="1">
      <c r="A6" s="1277"/>
      <c r="B6" s="1277"/>
      <c r="C6" s="224" t="s">
        <v>147</v>
      </c>
      <c r="D6" s="224" t="s">
        <v>148</v>
      </c>
      <c r="E6" s="433"/>
      <c r="F6" s="1277"/>
      <c r="G6" s="1277"/>
      <c r="H6" s="224" t="s">
        <v>147</v>
      </c>
      <c r="I6" s="224" t="s">
        <v>149</v>
      </c>
    </row>
    <row r="7" spans="1:9" ht="15" customHeight="1">
      <c r="A7" s="224" t="s">
        <v>53</v>
      </c>
      <c r="B7" s="225" t="s">
        <v>150</v>
      </c>
      <c r="C7" s="434">
        <v>0</v>
      </c>
      <c r="D7" s="435"/>
      <c r="E7" s="433"/>
      <c r="F7" s="224" t="s">
        <v>151</v>
      </c>
      <c r="G7" s="225" t="s">
        <v>152</v>
      </c>
      <c r="H7" s="436">
        <v>656418.14</v>
      </c>
      <c r="I7" s="437"/>
    </row>
    <row r="8" spans="1:9" ht="15" customHeight="1">
      <c r="A8" s="224" t="s">
        <v>55</v>
      </c>
      <c r="B8" s="225" t="s">
        <v>153</v>
      </c>
      <c r="C8" s="438">
        <v>3200765.9</v>
      </c>
      <c r="D8" s="439"/>
      <c r="E8" s="433"/>
      <c r="F8" s="224" t="s">
        <v>154</v>
      </c>
      <c r="G8" s="225" t="s">
        <v>155</v>
      </c>
      <c r="H8" s="440">
        <v>0</v>
      </c>
      <c r="I8" s="441"/>
    </row>
    <row r="9" spans="1:9" ht="15" customHeight="1">
      <c r="A9" s="224" t="s">
        <v>57</v>
      </c>
      <c r="B9" s="225" t="s">
        <v>156</v>
      </c>
      <c r="C9" s="442">
        <v>3187290</v>
      </c>
      <c r="D9" s="443"/>
      <c r="E9" s="433"/>
      <c r="F9" s="224" t="s">
        <v>157</v>
      </c>
      <c r="G9" s="225" t="s">
        <v>158</v>
      </c>
      <c r="H9" s="444">
        <v>0</v>
      </c>
      <c r="I9" s="445"/>
    </row>
    <row r="10" spans="1:9" ht="15" customHeight="1">
      <c r="A10" s="224" t="s">
        <v>59</v>
      </c>
      <c r="B10" s="225" t="s">
        <v>159</v>
      </c>
      <c r="C10" s="446">
        <v>0</v>
      </c>
      <c r="D10" s="447"/>
      <c r="E10" s="433"/>
      <c r="F10" s="224" t="s">
        <v>160</v>
      </c>
      <c r="G10" s="225" t="s">
        <v>161</v>
      </c>
      <c r="H10" s="448">
        <v>0</v>
      </c>
      <c r="I10" s="449"/>
    </row>
    <row r="11" spans="1:9" ht="15" customHeight="1">
      <c r="A11" s="224" t="s">
        <v>61</v>
      </c>
      <c r="B11" s="225" t="s">
        <v>162</v>
      </c>
      <c r="C11" s="450">
        <v>600677.12</v>
      </c>
      <c r="D11" s="451"/>
      <c r="E11" s="433"/>
      <c r="F11" s="224" t="s">
        <v>163</v>
      </c>
      <c r="G11" s="225" t="s">
        <v>164</v>
      </c>
      <c r="H11" s="452">
        <v>500005</v>
      </c>
      <c r="I11" s="453"/>
    </row>
    <row r="12" spans="1:9" ht="15" customHeight="1">
      <c r="A12" s="224" t="s">
        <v>63</v>
      </c>
      <c r="B12" s="225"/>
      <c r="C12" s="225"/>
      <c r="D12" s="225"/>
      <c r="E12" s="433"/>
      <c r="F12" s="224" t="s">
        <v>165</v>
      </c>
      <c r="G12" s="225"/>
      <c r="H12" s="225"/>
      <c r="I12" s="225"/>
    </row>
    <row r="13" spans="1:9" ht="15" customHeight="1">
      <c r="A13" s="224" t="s">
        <v>65</v>
      </c>
      <c r="B13" s="225"/>
      <c r="C13" s="225"/>
      <c r="D13" s="225"/>
      <c r="E13" s="433"/>
      <c r="F13" s="224" t="s">
        <v>166</v>
      </c>
      <c r="G13" s="225"/>
      <c r="H13" s="225"/>
      <c r="I13" s="225"/>
    </row>
    <row r="14" spans="1:9" ht="15" customHeight="1">
      <c r="A14" s="224" t="s">
        <v>67</v>
      </c>
      <c r="B14" s="225"/>
      <c r="C14" s="225"/>
      <c r="D14" s="225"/>
      <c r="E14" s="433"/>
      <c r="F14" s="224" t="s">
        <v>167</v>
      </c>
      <c r="G14" s="225"/>
      <c r="H14" s="225"/>
      <c r="I14" s="225"/>
    </row>
    <row r="15" spans="1:9" ht="15" customHeight="1">
      <c r="A15" s="224" t="s">
        <v>69</v>
      </c>
      <c r="B15" s="225"/>
      <c r="C15" s="225"/>
      <c r="D15" s="225"/>
      <c r="E15" s="433"/>
      <c r="F15" s="224" t="s">
        <v>168</v>
      </c>
      <c r="G15" s="225"/>
      <c r="H15" s="225"/>
      <c r="I15" s="225"/>
    </row>
    <row r="16" spans="1:9" ht="15" customHeight="1">
      <c r="A16" s="224" t="s">
        <v>71</v>
      </c>
      <c r="B16" s="225"/>
      <c r="C16" s="225"/>
      <c r="D16" s="225"/>
      <c r="E16" s="433"/>
      <c r="F16" s="224" t="s">
        <v>169</v>
      </c>
      <c r="G16" s="225"/>
      <c r="H16" s="225"/>
      <c r="I16" s="225"/>
    </row>
    <row r="17" spans="1:9" ht="15" customHeight="1">
      <c r="A17" s="224" t="s">
        <v>73</v>
      </c>
      <c r="B17" s="225"/>
      <c r="C17" s="225"/>
      <c r="D17" s="225"/>
      <c r="E17" s="433"/>
      <c r="F17" s="224" t="s">
        <v>170</v>
      </c>
      <c r="G17" s="225"/>
      <c r="H17" s="225"/>
      <c r="I17" s="225"/>
    </row>
    <row r="18" spans="1:9" ht="15" customHeight="1">
      <c r="A18" s="224" t="s">
        <v>75</v>
      </c>
      <c r="B18" s="225"/>
      <c r="C18" s="225"/>
      <c r="D18" s="225"/>
      <c r="E18" s="433"/>
      <c r="F18" s="224" t="s">
        <v>171</v>
      </c>
      <c r="G18" s="225"/>
      <c r="H18" s="225"/>
      <c r="I18" s="225"/>
    </row>
    <row r="19" spans="1:9" ht="15" customHeight="1">
      <c r="A19" s="224" t="s">
        <v>77</v>
      </c>
      <c r="B19" s="225"/>
      <c r="C19" s="225"/>
      <c r="D19" s="225"/>
      <c r="E19" s="433"/>
      <c r="F19" s="224" t="s">
        <v>172</v>
      </c>
      <c r="G19" s="225"/>
      <c r="H19" s="225"/>
      <c r="I19" s="225"/>
    </row>
    <row r="20" spans="1:9" ht="15" customHeight="1">
      <c r="A20" s="224" t="s">
        <v>173</v>
      </c>
      <c r="B20" s="225"/>
      <c r="C20" s="225"/>
      <c r="D20" s="225"/>
      <c r="E20" s="433"/>
      <c r="F20" s="224" t="s">
        <v>174</v>
      </c>
      <c r="G20" s="225"/>
      <c r="H20" s="225"/>
      <c r="I20" s="225"/>
    </row>
    <row r="21" spans="1:9" ht="15" customHeight="1">
      <c r="A21" s="224" t="s">
        <v>175</v>
      </c>
      <c r="B21" s="225"/>
      <c r="C21" s="225"/>
      <c r="D21" s="225"/>
      <c r="E21" s="433"/>
      <c r="F21" s="224" t="s">
        <v>176</v>
      </c>
      <c r="G21" s="225"/>
      <c r="H21" s="225"/>
      <c r="I21" s="225"/>
    </row>
    <row r="22" spans="1:9" ht="15" customHeight="1">
      <c r="A22" s="224" t="s">
        <v>177</v>
      </c>
      <c r="B22" s="225"/>
      <c r="C22" s="225"/>
      <c r="D22" s="225"/>
      <c r="E22" s="433"/>
      <c r="F22" s="224" t="s">
        <v>178</v>
      </c>
      <c r="G22" s="225"/>
      <c r="H22" s="225"/>
      <c r="I22" s="225"/>
    </row>
    <row r="23" spans="1:9" ht="15" customHeight="1">
      <c r="A23" s="224" t="s">
        <v>179</v>
      </c>
      <c r="B23" s="225"/>
      <c r="C23" s="225"/>
      <c r="D23" s="225"/>
      <c r="E23" s="433"/>
      <c r="F23" s="224" t="s">
        <v>180</v>
      </c>
      <c r="G23" s="225"/>
      <c r="H23" s="225"/>
      <c r="I23" s="225"/>
    </row>
    <row r="24" spans="1:9" ht="15" customHeight="1">
      <c r="A24" s="224" t="s">
        <v>181</v>
      </c>
      <c r="B24" s="225"/>
      <c r="C24" s="225"/>
      <c r="D24" s="225"/>
      <c r="E24" s="433"/>
      <c r="F24" s="224" t="s">
        <v>182</v>
      </c>
      <c r="G24" s="225"/>
      <c r="H24" s="225"/>
      <c r="I24" s="225"/>
    </row>
    <row r="25" spans="1:9" ht="15" customHeight="1">
      <c r="A25" s="224" t="s">
        <v>183</v>
      </c>
      <c r="B25" s="225"/>
      <c r="C25" s="225"/>
      <c r="D25" s="225"/>
      <c r="E25" s="433"/>
      <c r="F25" s="224" t="s">
        <v>184</v>
      </c>
      <c r="G25" s="225"/>
      <c r="H25" s="225"/>
      <c r="I25" s="225"/>
    </row>
    <row r="26" spans="1:9" ht="15" customHeight="1">
      <c r="A26" s="224" t="s">
        <v>185</v>
      </c>
      <c r="B26" s="225"/>
      <c r="C26" s="225"/>
      <c r="D26" s="225"/>
      <c r="E26" s="433"/>
      <c r="F26" s="224" t="s">
        <v>186</v>
      </c>
      <c r="G26" s="225"/>
      <c r="H26" s="225"/>
      <c r="I26" s="225"/>
    </row>
    <row r="27" spans="1:9" ht="15" customHeight="1">
      <c r="A27" s="224" t="s">
        <v>187</v>
      </c>
      <c r="B27" s="225"/>
      <c r="C27" s="225"/>
      <c r="D27" s="225"/>
      <c r="E27" s="433"/>
      <c r="F27" s="224" t="s">
        <v>188</v>
      </c>
      <c r="G27" s="225"/>
      <c r="H27" s="225"/>
      <c r="I27" s="225"/>
    </row>
    <row r="28" spans="1:9" ht="15" customHeight="1">
      <c r="A28" s="224" t="s">
        <v>189</v>
      </c>
      <c r="B28" s="225"/>
      <c r="C28" s="225"/>
      <c r="D28" s="225"/>
      <c r="E28" s="433"/>
      <c r="F28" s="224" t="s">
        <v>190</v>
      </c>
      <c r="G28" s="225"/>
      <c r="H28" s="225"/>
      <c r="I28" s="225"/>
    </row>
    <row r="29" spans="1:9" ht="15" customHeight="1">
      <c r="A29" s="224" t="s">
        <v>191</v>
      </c>
      <c r="B29" s="225"/>
      <c r="C29" s="225"/>
      <c r="D29" s="225"/>
      <c r="E29" s="433"/>
      <c r="F29" s="224" t="s">
        <v>192</v>
      </c>
      <c r="G29" s="225"/>
      <c r="H29" s="225"/>
      <c r="I29" s="225"/>
    </row>
    <row r="30" spans="1:9" ht="15" customHeight="1">
      <c r="A30" s="390" t="s">
        <v>193</v>
      </c>
      <c r="B30" s="349"/>
      <c r="C30" s="349"/>
      <c r="D30" s="349"/>
      <c r="E30" s="454"/>
      <c r="F30" s="390" t="s">
        <v>194</v>
      </c>
      <c r="G30" s="349"/>
      <c r="H30" s="349"/>
      <c r="I30" s="349"/>
    </row>
    <row r="31" spans="1:9" ht="15" customHeight="1">
      <c r="A31" s="394" t="s">
        <v>195</v>
      </c>
      <c r="B31" s="394" t="s">
        <v>196</v>
      </c>
      <c r="C31" s="395">
        <f>C7+C8+C10+C11</f>
        <v>3801443.02</v>
      </c>
      <c r="D31" s="455"/>
      <c r="E31" s="394"/>
      <c r="F31" s="394" t="s">
        <v>197</v>
      </c>
      <c r="G31" s="394" t="s">
        <v>196</v>
      </c>
      <c r="H31" s="395">
        <f>H7+H8+H9+H10+H11</f>
        <v>1156423.1399999999</v>
      </c>
      <c r="I31" s="456"/>
    </row>
    <row r="32" spans="1:9" ht="13.5" customHeight="1">
      <c r="A32" s="1285" t="s">
        <v>198</v>
      </c>
      <c r="B32" s="1285"/>
      <c r="C32" s="1286"/>
      <c r="D32" s="1285"/>
      <c r="E32" s="1285"/>
      <c r="F32" s="1285"/>
      <c r="G32" s="1285"/>
      <c r="H32" s="1286"/>
      <c r="I32" s="1285"/>
    </row>
    <row r="33" spans="1:9" ht="13.5" customHeight="1">
      <c r="A33" s="1274" t="s">
        <v>81</v>
      </c>
      <c r="B33" s="1274"/>
      <c r="C33" s="1283"/>
      <c r="D33" s="1274"/>
      <c r="E33" s="1274"/>
      <c r="F33" s="1274"/>
      <c r="G33" s="1274"/>
      <c r="H33" s="1283"/>
      <c r="I33" s="1274"/>
    </row>
    <row r="34" spans="1:9" ht="13.5" customHeight="1">
      <c r="A34" s="1274" t="s">
        <v>141</v>
      </c>
      <c r="B34" s="1274"/>
      <c r="C34" s="1283"/>
      <c r="D34" s="1274"/>
      <c r="E34" s="1274"/>
      <c r="F34" s="1274"/>
      <c r="G34" s="1274"/>
      <c r="H34" s="1283"/>
      <c r="I34" s="1274"/>
    </row>
  </sheetData>
  <mergeCells count="10">
    <mergeCell ref="A32:I32"/>
    <mergeCell ref="A33:I33"/>
    <mergeCell ref="A34:I34"/>
    <mergeCell ref="A1:I1"/>
    <mergeCell ref="B4:C4"/>
    <mergeCell ref="D4:F4"/>
    <mergeCell ref="A5:B6"/>
    <mergeCell ref="C5:D5"/>
    <mergeCell ref="F5:G6"/>
    <mergeCell ref="H5:I5"/>
  </mergeCells>
  <phoneticPr fontId="20" type="noConversion"/>
  <printOptions horizontalCentered="1"/>
  <pageMargins left="1.1811023622047245" right="1.1811023622047245" top="1.1811023622047245" bottom="1.1811023622047245" header="0.51181102362204722" footer="0.51181102362204722"/>
  <pageSetup paperSize="9" scale="80" pageOrder="overThenDown" orientation="landscape" errors="blank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zoomScaleNormal="100" zoomScalePageLayoutView="60" workbookViewId="0">
      <pane activePane="bottomRight" state="frozen"/>
      <selection sqref="A1:D1"/>
    </sheetView>
  </sheetViews>
  <sheetFormatPr defaultColWidth="8" defaultRowHeight="13.5"/>
  <cols>
    <col min="1" max="1" width="11.375" style="1"/>
    <col min="2" max="2" width="38.375" style="1"/>
    <col min="3" max="3" width="25.25" style="1"/>
    <col min="4" max="4" width="27.5" style="1"/>
  </cols>
  <sheetData>
    <row r="1" spans="1:4" ht="55.5" customHeight="1">
      <c r="A1" s="1276" t="s">
        <v>199</v>
      </c>
      <c r="B1" s="1276"/>
      <c r="C1" s="1276"/>
      <c r="D1" s="1276"/>
    </row>
    <row r="2" spans="1:4" ht="0.75" customHeight="1">
      <c r="A2" s="457"/>
      <c r="B2" s="458"/>
      <c r="C2" s="459"/>
      <c r="D2" s="460"/>
    </row>
    <row r="3" spans="1:4" ht="15" customHeight="1">
      <c r="A3" s="461"/>
      <c r="B3" s="462"/>
      <c r="C3" s="463"/>
      <c r="D3" s="464" t="s">
        <v>200</v>
      </c>
    </row>
    <row r="4" spans="1:4" ht="15" customHeight="1">
      <c r="A4" s="465" t="s">
        <v>46</v>
      </c>
      <c r="B4" s="466" t="s">
        <v>47</v>
      </c>
      <c r="C4" s="467" t="s">
        <v>48</v>
      </c>
      <c r="D4" s="468" t="s">
        <v>49</v>
      </c>
    </row>
    <row r="5" spans="1:4" ht="15" customHeight="1">
      <c r="A5" s="1277" t="s">
        <v>201</v>
      </c>
      <c r="B5" s="1277"/>
      <c r="C5" s="1277" t="s">
        <v>51</v>
      </c>
      <c r="D5" s="1277" t="s">
        <v>52</v>
      </c>
    </row>
    <row r="6" spans="1:4" ht="15" customHeight="1">
      <c r="A6" s="1277"/>
      <c r="B6" s="1277"/>
      <c r="C6" s="1277"/>
      <c r="D6" s="1277"/>
    </row>
    <row r="7" spans="1:4" ht="18.75" customHeight="1">
      <c r="A7" s="224" t="s">
        <v>53</v>
      </c>
      <c r="B7" s="225" t="s">
        <v>54</v>
      </c>
      <c r="C7" s="226">
        <f>SUM(C8:C12)</f>
        <v>405610.52</v>
      </c>
      <c r="D7" s="226">
        <f>SUM(D8:D12)</f>
        <v>121677.15</v>
      </c>
    </row>
    <row r="8" spans="1:4" ht="18.75" customHeight="1">
      <c r="A8" s="224" t="s">
        <v>55</v>
      </c>
      <c r="B8" s="225" t="s">
        <v>56</v>
      </c>
      <c r="C8" s="469">
        <v>0</v>
      </c>
      <c r="D8" s="470">
        <v>0</v>
      </c>
    </row>
    <row r="9" spans="1:4" ht="18.75" customHeight="1">
      <c r="A9" s="224" t="s">
        <v>57</v>
      </c>
      <c r="B9" s="225" t="s">
        <v>58</v>
      </c>
      <c r="C9" s="471">
        <v>405610.52</v>
      </c>
      <c r="D9" s="472">
        <v>82126.600000000006</v>
      </c>
    </row>
    <row r="10" spans="1:4" ht="18.75" customHeight="1">
      <c r="A10" s="224" t="s">
        <v>59</v>
      </c>
      <c r="B10" s="225" t="s">
        <v>60</v>
      </c>
      <c r="C10" s="473">
        <v>0</v>
      </c>
      <c r="D10" s="474">
        <v>39550.550000000003</v>
      </c>
    </row>
    <row r="11" spans="1:4" ht="18.75" customHeight="1">
      <c r="A11" s="224" t="s">
        <v>61</v>
      </c>
      <c r="B11" s="225" t="s">
        <v>62</v>
      </c>
      <c r="C11" s="475">
        <v>0</v>
      </c>
      <c r="D11" s="476">
        <v>0</v>
      </c>
    </row>
    <row r="12" spans="1:4" ht="18.75" customHeight="1">
      <c r="A12" s="224" t="s">
        <v>63</v>
      </c>
      <c r="B12" s="225" t="s">
        <v>64</v>
      </c>
      <c r="C12" s="477">
        <v>0</v>
      </c>
      <c r="D12" s="478">
        <v>0</v>
      </c>
    </row>
    <row r="13" spans="1:4" ht="18.75" customHeight="1">
      <c r="A13" s="224" t="s">
        <v>65</v>
      </c>
      <c r="B13" s="225" t="s">
        <v>66</v>
      </c>
      <c r="C13" s="226">
        <f>SUM(C14:C15)</f>
        <v>0</v>
      </c>
      <c r="D13" s="226">
        <f>SUM(D14:D15)</f>
        <v>0</v>
      </c>
    </row>
    <row r="14" spans="1:4" ht="18.75" customHeight="1">
      <c r="A14" s="224" t="s">
        <v>67</v>
      </c>
      <c r="B14" s="225" t="s">
        <v>68</v>
      </c>
      <c r="C14" s="479">
        <v>0</v>
      </c>
      <c r="D14" s="480">
        <v>0</v>
      </c>
    </row>
    <row r="15" spans="1:4" ht="18.75" customHeight="1">
      <c r="A15" s="224" t="s">
        <v>69</v>
      </c>
      <c r="B15" s="225" t="s">
        <v>202</v>
      </c>
      <c r="C15" s="481">
        <v>0</v>
      </c>
      <c r="D15" s="482">
        <v>0</v>
      </c>
    </row>
    <row r="16" spans="1:4" ht="18.75" customHeight="1">
      <c r="A16" s="224" t="s">
        <v>71</v>
      </c>
      <c r="B16" s="225" t="s">
        <v>72</v>
      </c>
      <c r="C16" s="226">
        <f>SUM(C17:C20)</f>
        <v>405610.52</v>
      </c>
      <c r="D16" s="226">
        <f>SUM(D17:D20)</f>
        <v>121677.15</v>
      </c>
    </row>
    <row r="17" spans="1:4" ht="18.75" customHeight="1">
      <c r="A17" s="224" t="s">
        <v>73</v>
      </c>
      <c r="B17" s="225" t="s">
        <v>203</v>
      </c>
      <c r="C17" s="483">
        <v>226233.34</v>
      </c>
      <c r="D17" s="484">
        <v>-36093.42</v>
      </c>
    </row>
    <row r="18" spans="1:4" ht="18.75" customHeight="1">
      <c r="A18" s="224" t="s">
        <v>75</v>
      </c>
      <c r="B18" s="225" t="s">
        <v>204</v>
      </c>
      <c r="C18" s="485">
        <v>179377.18</v>
      </c>
      <c r="D18" s="486">
        <v>157770.57</v>
      </c>
    </row>
    <row r="19" spans="1:4" ht="18.75" customHeight="1">
      <c r="A19" s="224" t="s">
        <v>77</v>
      </c>
      <c r="B19" s="225" t="s">
        <v>205</v>
      </c>
      <c r="C19" s="487">
        <v>0</v>
      </c>
      <c r="D19" s="488">
        <v>0</v>
      </c>
    </row>
    <row r="20" spans="1:4" ht="18.75" customHeight="1">
      <c r="A20" s="224">
        <v>14</v>
      </c>
      <c r="B20" s="225" t="s">
        <v>206</v>
      </c>
      <c r="C20" s="489">
        <v>0</v>
      </c>
      <c r="D20" s="490">
        <v>0</v>
      </c>
    </row>
    <row r="21" spans="1:4" ht="18.75" customHeight="1">
      <c r="A21" s="1274" t="s">
        <v>79</v>
      </c>
      <c r="B21" s="1274"/>
      <c r="C21" s="1274"/>
      <c r="D21" s="1274"/>
    </row>
    <row r="22" spans="1:4" ht="13.5" customHeight="1">
      <c r="A22" s="1274" t="s">
        <v>207</v>
      </c>
      <c r="B22" s="1274"/>
      <c r="C22" s="1274"/>
      <c r="D22" s="1274"/>
    </row>
    <row r="23" spans="1:4" ht="13.5" customHeight="1">
      <c r="A23" s="1274" t="s">
        <v>81</v>
      </c>
      <c r="B23" s="1274"/>
      <c r="C23" s="1274"/>
      <c r="D23" s="1274"/>
    </row>
    <row r="24" spans="1:4" ht="13.5" customHeight="1">
      <c r="A24" s="1274" t="s">
        <v>208</v>
      </c>
      <c r="B24" s="1274"/>
      <c r="C24" s="1274"/>
      <c r="D24" s="1274"/>
    </row>
    <row r="25" spans="1:4" ht="13.5" customHeight="1">
      <c r="A25" s="491"/>
      <c r="B25" s="492"/>
      <c r="C25" s="493"/>
      <c r="D25" s="494"/>
    </row>
  </sheetData>
  <mergeCells count="8">
    <mergeCell ref="A22:D22"/>
    <mergeCell ref="A23:D23"/>
    <mergeCell ref="A24:D24"/>
    <mergeCell ref="A1:D1"/>
    <mergeCell ref="A5:B6"/>
    <mergeCell ref="C5:C6"/>
    <mergeCell ref="D5:D6"/>
    <mergeCell ref="A21:D21"/>
  </mergeCells>
  <phoneticPr fontId="20" type="noConversion"/>
  <printOptions horizontalCentered="1"/>
  <pageMargins left="1.1811023622047245" right="1.1811023622047245" top="1.1811023622047245" bottom="1.1811023622047245" header="0.51181102362204722" footer="0.51181102362204722"/>
  <pageSetup paperSize="9" scale="93" pageOrder="overThenDown" orientation="landscape" errors="blank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Normal="100" zoomScalePageLayoutView="60" workbookViewId="0">
      <pane activePane="bottomRight" state="frozen"/>
      <selection sqref="A1:F1"/>
    </sheetView>
  </sheetViews>
  <sheetFormatPr defaultColWidth="8" defaultRowHeight="13.5"/>
  <cols>
    <col min="1" max="1" width="6.75" style="1"/>
    <col min="2" max="2" width="32" style="1"/>
    <col min="3" max="3" width="21.5" style="1"/>
    <col min="4" max="4" width="10.125" style="1"/>
    <col min="5" max="5" width="28.375" style="1"/>
    <col min="6" max="6" width="21.5" style="1"/>
  </cols>
  <sheetData>
    <row r="1" spans="1:6" ht="37.5" customHeight="1">
      <c r="A1" s="1276" t="s">
        <v>209</v>
      </c>
      <c r="B1" s="1276"/>
      <c r="C1" s="1276"/>
      <c r="D1" s="1276"/>
      <c r="E1" s="1276"/>
      <c r="F1" s="1276"/>
    </row>
    <row r="2" spans="1:6" ht="0.75" customHeight="1">
      <c r="A2" s="495"/>
      <c r="B2" s="496"/>
      <c r="C2" s="497"/>
      <c r="D2" s="498"/>
      <c r="E2" s="499"/>
      <c r="F2" s="500"/>
    </row>
    <row r="3" spans="1:6" ht="0.75" customHeight="1">
      <c r="A3" s="501"/>
      <c r="B3" s="502"/>
      <c r="C3" s="503"/>
      <c r="D3" s="504"/>
      <c r="E3" s="505"/>
      <c r="F3" s="506"/>
    </row>
    <row r="4" spans="1:6" ht="15" customHeight="1">
      <c r="A4" s="507"/>
      <c r="B4" s="508"/>
      <c r="C4" s="509"/>
      <c r="D4" s="510"/>
      <c r="E4" s="511"/>
      <c r="F4" s="512" t="s">
        <v>210</v>
      </c>
    </row>
    <row r="5" spans="1:6" ht="15" customHeight="1">
      <c r="A5" s="513" t="s">
        <v>46</v>
      </c>
      <c r="B5" s="514" t="s">
        <v>47</v>
      </c>
      <c r="C5" s="1290"/>
      <c r="D5" s="1290"/>
      <c r="E5" s="515" t="s">
        <v>48</v>
      </c>
      <c r="F5" s="516" t="s">
        <v>144</v>
      </c>
    </row>
    <row r="6" spans="1:6" ht="15" customHeight="1">
      <c r="A6" s="1277" t="s">
        <v>211</v>
      </c>
      <c r="B6" s="1277"/>
      <c r="C6" s="224" t="s">
        <v>212</v>
      </c>
      <c r="D6" s="1277" t="s">
        <v>211</v>
      </c>
      <c r="E6" s="1277"/>
      <c r="F6" s="224" t="s">
        <v>212</v>
      </c>
    </row>
    <row r="7" spans="1:6" ht="15" customHeight="1">
      <c r="A7" s="224" t="s">
        <v>53</v>
      </c>
      <c r="B7" s="225" t="s">
        <v>213</v>
      </c>
      <c r="C7" s="303" t="s">
        <v>100</v>
      </c>
      <c r="D7" s="224">
        <v>25</v>
      </c>
      <c r="E7" s="517" t="s">
        <v>213</v>
      </c>
      <c r="F7" s="303" t="s">
        <v>100</v>
      </c>
    </row>
    <row r="8" spans="1:6" ht="15" customHeight="1">
      <c r="A8" s="224" t="s">
        <v>55</v>
      </c>
      <c r="B8" s="225" t="s">
        <v>214</v>
      </c>
      <c r="C8" s="518">
        <v>383088.77</v>
      </c>
      <c r="D8" s="224">
        <v>26</v>
      </c>
      <c r="E8" s="225" t="s">
        <v>215</v>
      </c>
      <c r="F8" s="226">
        <f>F9+F10+F11</f>
        <v>1501494.41</v>
      </c>
    </row>
    <row r="9" spans="1:6" ht="15" customHeight="1">
      <c r="A9" s="224" t="s">
        <v>57</v>
      </c>
      <c r="B9" s="225" t="s">
        <v>216</v>
      </c>
      <c r="C9" s="519">
        <v>8578.8799999999992</v>
      </c>
      <c r="D9" s="224">
        <v>27</v>
      </c>
      <c r="E9" s="225" t="s">
        <v>217</v>
      </c>
      <c r="F9" s="520">
        <v>1181824.82</v>
      </c>
    </row>
    <row r="10" spans="1:6" ht="15" customHeight="1">
      <c r="A10" s="224" t="s">
        <v>59</v>
      </c>
      <c r="B10" s="225" t="s">
        <v>218</v>
      </c>
      <c r="C10" s="521">
        <v>847500</v>
      </c>
      <c r="D10" s="224">
        <v>28</v>
      </c>
      <c r="E10" s="225" t="s">
        <v>219</v>
      </c>
      <c r="F10" s="522">
        <v>319669.59000000003</v>
      </c>
    </row>
    <row r="11" spans="1:6" ht="15" customHeight="1">
      <c r="A11" s="224" t="s">
        <v>61</v>
      </c>
      <c r="B11" s="225" t="s">
        <v>220</v>
      </c>
      <c r="C11" s="523">
        <v>0</v>
      </c>
      <c r="D11" s="224">
        <v>29</v>
      </c>
      <c r="E11" s="225" t="s">
        <v>221</v>
      </c>
      <c r="F11" s="524">
        <v>0</v>
      </c>
    </row>
    <row r="12" spans="1:6" ht="15" customHeight="1">
      <c r="A12" s="224">
        <v>6</v>
      </c>
      <c r="B12" s="225"/>
      <c r="C12" s="371"/>
      <c r="D12" s="224">
        <v>30</v>
      </c>
      <c r="E12" s="225" t="s">
        <v>222</v>
      </c>
      <c r="F12" s="525">
        <v>0</v>
      </c>
    </row>
    <row r="13" spans="1:6" ht="15" customHeight="1">
      <c r="A13" s="224">
        <v>7</v>
      </c>
      <c r="B13" s="374" t="s">
        <v>223</v>
      </c>
      <c r="C13" s="226">
        <f>C8+C9+C10+C11</f>
        <v>1239167.6499999999</v>
      </c>
      <c r="D13" s="224">
        <v>31</v>
      </c>
      <c r="E13" s="374" t="s">
        <v>224</v>
      </c>
      <c r="F13" s="226">
        <f>F8+F12</f>
        <v>1501494.41</v>
      </c>
    </row>
    <row r="14" spans="1:6" ht="15" customHeight="1">
      <c r="A14" s="224">
        <v>8</v>
      </c>
      <c r="B14" s="225" t="s">
        <v>225</v>
      </c>
      <c r="C14" s="526">
        <v>0</v>
      </c>
      <c r="D14" s="224">
        <v>32</v>
      </c>
      <c r="E14" s="225" t="s">
        <v>226</v>
      </c>
      <c r="F14" s="527">
        <v>0</v>
      </c>
    </row>
    <row r="15" spans="1:6" ht="15" customHeight="1">
      <c r="A15" s="224">
        <v>9</v>
      </c>
      <c r="B15" s="225" t="s">
        <v>227</v>
      </c>
      <c r="C15" s="528">
        <v>0</v>
      </c>
      <c r="D15" s="224">
        <v>33</v>
      </c>
      <c r="E15" s="225" t="s">
        <v>228</v>
      </c>
      <c r="F15" s="529">
        <v>0</v>
      </c>
    </row>
    <row r="16" spans="1:6" ht="15" customHeight="1">
      <c r="A16" s="224">
        <v>10</v>
      </c>
      <c r="B16" s="374" t="s">
        <v>129</v>
      </c>
      <c r="C16" s="226">
        <f>C8+C9+C10+C11+C14+C15</f>
        <v>1239167.6499999999</v>
      </c>
      <c r="D16" s="224">
        <v>34</v>
      </c>
      <c r="E16" s="374" t="s">
        <v>130</v>
      </c>
      <c r="F16" s="226">
        <f>F8+F12+F14+F15</f>
        <v>1501494.41</v>
      </c>
    </row>
    <row r="17" spans="1:6" ht="15" customHeight="1">
      <c r="A17" s="224">
        <v>11</v>
      </c>
      <c r="B17" s="225"/>
      <c r="C17" s="225"/>
      <c r="D17" s="224">
        <v>35</v>
      </c>
      <c r="E17" s="374" t="s">
        <v>131</v>
      </c>
      <c r="F17" s="226">
        <f>C16-F16</f>
        <v>-262326.76</v>
      </c>
    </row>
    <row r="18" spans="1:6" ht="15" customHeight="1">
      <c r="A18" s="224">
        <v>12</v>
      </c>
      <c r="B18" s="225" t="s">
        <v>229</v>
      </c>
      <c r="C18" s="530">
        <v>226233.34</v>
      </c>
      <c r="D18" s="224">
        <v>36</v>
      </c>
      <c r="E18" s="225" t="s">
        <v>230</v>
      </c>
      <c r="F18" s="226">
        <f>(C16+C18)-F16</f>
        <v>-36093.420000000202</v>
      </c>
    </row>
    <row r="19" spans="1:6" ht="15" customHeight="1">
      <c r="A19" s="224">
        <v>13</v>
      </c>
      <c r="B19" s="225"/>
      <c r="C19" s="371"/>
      <c r="D19" s="224">
        <v>37</v>
      </c>
      <c r="E19" s="224"/>
      <c r="F19" s="371"/>
    </row>
    <row r="20" spans="1:6" ht="15" customHeight="1">
      <c r="A20" s="224">
        <v>14</v>
      </c>
      <c r="B20" s="225" t="s">
        <v>231</v>
      </c>
      <c r="C20" s="303" t="s">
        <v>100</v>
      </c>
      <c r="D20" s="224">
        <v>38</v>
      </c>
      <c r="E20" s="225" t="s">
        <v>231</v>
      </c>
      <c r="F20" s="303" t="s">
        <v>100</v>
      </c>
    </row>
    <row r="21" spans="1:6" ht="15" customHeight="1">
      <c r="A21" s="224">
        <v>15</v>
      </c>
      <c r="B21" s="225" t="s">
        <v>232</v>
      </c>
      <c r="C21" s="531">
        <v>0</v>
      </c>
      <c r="D21" s="224">
        <v>39</v>
      </c>
      <c r="E21" s="225" t="s">
        <v>233</v>
      </c>
      <c r="F21" s="532">
        <v>22686.71</v>
      </c>
    </row>
    <row r="22" spans="1:6" ht="15" customHeight="1">
      <c r="A22" s="224">
        <v>16</v>
      </c>
      <c r="B22" s="225" t="s">
        <v>216</v>
      </c>
      <c r="C22" s="533">
        <v>1080.0999999999999</v>
      </c>
      <c r="D22" s="224">
        <v>40</v>
      </c>
      <c r="E22" s="225" t="s">
        <v>217</v>
      </c>
      <c r="F22" s="534">
        <v>2890.19</v>
      </c>
    </row>
    <row r="23" spans="1:6" ht="15" customHeight="1">
      <c r="A23" s="224">
        <v>17</v>
      </c>
      <c r="B23" s="225" t="s">
        <v>218</v>
      </c>
      <c r="C23" s="535">
        <v>0</v>
      </c>
      <c r="D23" s="224">
        <v>41</v>
      </c>
      <c r="E23" s="225" t="s">
        <v>219</v>
      </c>
      <c r="F23" s="536">
        <v>19796.52</v>
      </c>
    </row>
    <row r="24" spans="1:6" ht="15" customHeight="1">
      <c r="A24" s="224">
        <v>18</v>
      </c>
      <c r="B24" s="225" t="s">
        <v>220</v>
      </c>
      <c r="C24" s="537">
        <v>0</v>
      </c>
      <c r="D24" s="224">
        <v>42</v>
      </c>
      <c r="E24" s="225" t="s">
        <v>222</v>
      </c>
      <c r="F24" s="538">
        <v>0</v>
      </c>
    </row>
    <row r="25" spans="1:6" ht="15" customHeight="1">
      <c r="A25" s="224">
        <v>19</v>
      </c>
      <c r="B25" s="374" t="s">
        <v>223</v>
      </c>
      <c r="C25" s="226">
        <f>C21+C22+C23+C24</f>
        <v>1080.0999999999999</v>
      </c>
      <c r="D25" s="224">
        <v>43</v>
      </c>
      <c r="E25" s="374" t="s">
        <v>224</v>
      </c>
      <c r="F25" s="226">
        <f>F21+F24</f>
        <v>22686.71</v>
      </c>
    </row>
    <row r="26" spans="1:6" ht="15" customHeight="1">
      <c r="A26" s="224">
        <v>20</v>
      </c>
      <c r="B26" s="225" t="s">
        <v>225</v>
      </c>
      <c r="C26" s="539">
        <v>0</v>
      </c>
      <c r="D26" s="224">
        <v>44</v>
      </c>
      <c r="E26" s="225" t="s">
        <v>226</v>
      </c>
      <c r="F26" s="540">
        <v>0</v>
      </c>
    </row>
    <row r="27" spans="1:6" ht="15" customHeight="1">
      <c r="A27" s="224">
        <v>21</v>
      </c>
      <c r="B27" s="225" t="s">
        <v>227</v>
      </c>
      <c r="C27" s="541">
        <v>0</v>
      </c>
      <c r="D27" s="224">
        <v>45</v>
      </c>
      <c r="E27" s="225" t="s">
        <v>228</v>
      </c>
      <c r="F27" s="542">
        <v>0</v>
      </c>
    </row>
    <row r="28" spans="1:6" ht="15" customHeight="1">
      <c r="A28" s="224">
        <v>22</v>
      </c>
      <c r="B28" s="374" t="s">
        <v>129</v>
      </c>
      <c r="C28" s="226">
        <f>C21+C22+C23+C24+C26+C27</f>
        <v>1080.0999999999999</v>
      </c>
      <c r="D28" s="224">
        <v>46</v>
      </c>
      <c r="E28" s="374" t="s">
        <v>130</v>
      </c>
      <c r="F28" s="226">
        <f>F21+F24+F26+F27</f>
        <v>22686.71</v>
      </c>
    </row>
    <row r="29" spans="1:6" ht="15" customHeight="1">
      <c r="A29" s="224">
        <v>23</v>
      </c>
      <c r="B29" s="374"/>
      <c r="C29" s="374"/>
      <c r="D29" s="224">
        <v>47</v>
      </c>
      <c r="E29" s="374" t="s">
        <v>131</v>
      </c>
      <c r="F29" s="226">
        <f>C28-F28</f>
        <v>-21606.61</v>
      </c>
    </row>
    <row r="30" spans="1:6" ht="15" customHeight="1">
      <c r="A30" s="390">
        <v>24</v>
      </c>
      <c r="B30" s="349" t="s">
        <v>229</v>
      </c>
      <c r="C30" s="543">
        <v>179377.18</v>
      </c>
      <c r="D30" s="390">
        <v>48</v>
      </c>
      <c r="E30" s="349" t="s">
        <v>230</v>
      </c>
      <c r="F30" s="350">
        <f>(C28+C30)-F28</f>
        <v>157770.57</v>
      </c>
    </row>
    <row r="31" spans="1:6" ht="13.5" customHeight="1">
      <c r="A31" s="1285" t="s">
        <v>234</v>
      </c>
      <c r="B31" s="1285"/>
      <c r="C31" s="1286"/>
      <c r="D31" s="1285"/>
      <c r="E31" s="1285"/>
      <c r="F31" s="1286"/>
    </row>
    <row r="32" spans="1:6" ht="13.5" customHeight="1">
      <c r="A32" s="1274" t="s">
        <v>235</v>
      </c>
      <c r="B32" s="1274"/>
      <c r="C32" s="1283"/>
      <c r="D32" s="1274"/>
      <c r="E32" s="1274"/>
      <c r="F32" s="1283"/>
    </row>
    <row r="33" spans="1:6" ht="13.5" customHeight="1">
      <c r="A33" s="1274" t="s">
        <v>81</v>
      </c>
      <c r="B33" s="1274"/>
      <c r="C33" s="1283"/>
      <c r="D33" s="1274"/>
      <c r="E33" s="1274"/>
      <c r="F33" s="1283"/>
    </row>
    <row r="34" spans="1:6" ht="13.5" customHeight="1">
      <c r="A34" s="1274" t="s">
        <v>236</v>
      </c>
      <c r="B34" s="1274"/>
      <c r="C34" s="1283"/>
      <c r="D34" s="1274"/>
      <c r="E34" s="1274"/>
      <c r="F34" s="1283"/>
    </row>
  </sheetData>
  <mergeCells count="8">
    <mergeCell ref="A32:F32"/>
    <mergeCell ref="A33:F33"/>
    <mergeCell ref="A34:F34"/>
    <mergeCell ref="A1:F1"/>
    <mergeCell ref="C5:D5"/>
    <mergeCell ref="A6:B6"/>
    <mergeCell ref="D6:E6"/>
    <mergeCell ref="A31:F31"/>
  </mergeCells>
  <phoneticPr fontId="20" type="noConversion"/>
  <printOptions horizontalCentered="1"/>
  <pageMargins left="1.1811023622047245" right="1.1811023622047245" top="1.1811023622047245" bottom="1.1811023622047245" header="0.51181102362204722" footer="0.51181102362204722"/>
  <pageSetup paperSize="9" scale="85" pageOrder="overThenDown" orientation="landscape" errors="blank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Normal="100" zoomScalePageLayoutView="60" workbookViewId="0">
      <pane activePane="bottomRight" state="frozen"/>
      <selection sqref="A1:F1"/>
    </sheetView>
  </sheetViews>
  <sheetFormatPr defaultColWidth="8" defaultRowHeight="13.5"/>
  <cols>
    <col min="1" max="1" width="7" style="1"/>
    <col min="2" max="2" width="32.125" style="1"/>
    <col min="3" max="3" width="21.5" style="1"/>
    <col min="4" max="4" width="6.75" style="1"/>
    <col min="5" max="5" width="35.75" style="1"/>
    <col min="6" max="6" width="21.5" style="1"/>
  </cols>
  <sheetData>
    <row r="1" spans="1:6" ht="37.5" customHeight="1">
      <c r="A1" s="1280" t="s">
        <v>209</v>
      </c>
      <c r="B1" s="1280"/>
      <c r="C1" s="1280"/>
      <c r="D1" s="1280"/>
      <c r="E1" s="1280"/>
      <c r="F1" s="1280"/>
    </row>
    <row r="2" spans="1:6" ht="0.75" customHeight="1">
      <c r="A2" s="544"/>
      <c r="B2" s="545"/>
      <c r="C2" s="546"/>
      <c r="D2" s="547"/>
      <c r="E2" s="548"/>
      <c r="F2" s="549"/>
    </row>
    <row r="3" spans="1:6" ht="0.75" customHeight="1">
      <c r="A3" s="550"/>
      <c r="B3" s="551"/>
      <c r="C3" s="552"/>
      <c r="D3" s="553"/>
      <c r="E3" s="554"/>
      <c r="F3" s="555"/>
    </row>
    <row r="4" spans="1:6" ht="15" customHeight="1">
      <c r="A4" s="556"/>
      <c r="B4" s="557"/>
      <c r="C4" s="558"/>
      <c r="D4" s="559"/>
      <c r="E4" s="560"/>
      <c r="F4" s="561" t="s">
        <v>237</v>
      </c>
    </row>
    <row r="5" spans="1:6" ht="15" customHeight="1">
      <c r="A5" s="562" t="s">
        <v>46</v>
      </c>
      <c r="B5" s="1288" t="s">
        <v>47</v>
      </c>
      <c r="C5" s="1290"/>
      <c r="D5" s="1288" t="s">
        <v>48</v>
      </c>
      <c r="E5" s="1288"/>
      <c r="F5" s="563" t="s">
        <v>144</v>
      </c>
    </row>
    <row r="6" spans="1:6" ht="15" customHeight="1">
      <c r="A6" s="1277" t="s">
        <v>211</v>
      </c>
      <c r="B6" s="1277"/>
      <c r="C6" s="224" t="s">
        <v>212</v>
      </c>
      <c r="D6" s="1277" t="s">
        <v>211</v>
      </c>
      <c r="E6" s="1277"/>
      <c r="F6" s="224" t="s">
        <v>212</v>
      </c>
    </row>
    <row r="7" spans="1:6" ht="15" customHeight="1">
      <c r="A7" s="224">
        <v>1</v>
      </c>
      <c r="B7" s="225" t="s">
        <v>238</v>
      </c>
      <c r="C7" s="303" t="s">
        <v>100</v>
      </c>
      <c r="D7" s="224">
        <v>26</v>
      </c>
      <c r="E7" s="225" t="s">
        <v>238</v>
      </c>
      <c r="F7" s="303" t="s">
        <v>100</v>
      </c>
    </row>
    <row r="8" spans="1:6" ht="15" customHeight="1">
      <c r="A8" s="224">
        <v>2</v>
      </c>
      <c r="B8" s="225" t="s">
        <v>239</v>
      </c>
      <c r="C8" s="564">
        <v>0</v>
      </c>
      <c r="D8" s="224">
        <v>27</v>
      </c>
      <c r="E8" s="225" t="s">
        <v>240</v>
      </c>
      <c r="F8" s="565">
        <v>0</v>
      </c>
    </row>
    <row r="9" spans="1:6" ht="15" customHeight="1">
      <c r="A9" s="224">
        <v>3</v>
      </c>
      <c r="B9" s="225" t="s">
        <v>241</v>
      </c>
      <c r="C9" s="566">
        <v>0</v>
      </c>
      <c r="D9" s="224">
        <v>28</v>
      </c>
      <c r="E9" s="225" t="s">
        <v>217</v>
      </c>
      <c r="F9" s="567">
        <v>0</v>
      </c>
    </row>
    <row r="10" spans="1:6" ht="15" customHeight="1">
      <c r="A10" s="224">
        <v>4</v>
      </c>
      <c r="B10" s="225" t="s">
        <v>242</v>
      </c>
      <c r="C10" s="568">
        <v>0</v>
      </c>
      <c r="D10" s="224">
        <v>29</v>
      </c>
      <c r="E10" s="225" t="s">
        <v>219</v>
      </c>
      <c r="F10" s="569">
        <v>0</v>
      </c>
    </row>
    <row r="11" spans="1:6" ht="15" customHeight="1">
      <c r="A11" s="224">
        <v>5</v>
      </c>
      <c r="B11" s="225" t="s">
        <v>243</v>
      </c>
      <c r="C11" s="570">
        <v>0</v>
      </c>
      <c r="D11" s="224">
        <v>30</v>
      </c>
      <c r="E11" s="225" t="s">
        <v>244</v>
      </c>
      <c r="F11" s="571">
        <v>0</v>
      </c>
    </row>
    <row r="12" spans="1:6" ht="15" customHeight="1">
      <c r="A12" s="224">
        <v>6</v>
      </c>
      <c r="B12" s="374" t="s">
        <v>223</v>
      </c>
      <c r="C12" s="226">
        <f>C8+C9+C10+C11</f>
        <v>0</v>
      </c>
      <c r="D12" s="224">
        <v>31</v>
      </c>
      <c r="E12" s="374" t="s">
        <v>224</v>
      </c>
      <c r="F12" s="226">
        <f>F8+F11</f>
        <v>0</v>
      </c>
    </row>
    <row r="13" spans="1:6" ht="15" customHeight="1">
      <c r="A13" s="224">
        <v>7</v>
      </c>
      <c r="B13" s="225" t="s">
        <v>245</v>
      </c>
      <c r="C13" s="572">
        <v>0</v>
      </c>
      <c r="D13" s="224">
        <v>32</v>
      </c>
      <c r="E13" s="225" t="s">
        <v>246</v>
      </c>
      <c r="F13" s="573">
        <v>0</v>
      </c>
    </row>
    <row r="14" spans="1:6" ht="15" customHeight="1">
      <c r="A14" s="224">
        <v>8</v>
      </c>
      <c r="B14" s="225" t="s">
        <v>247</v>
      </c>
      <c r="C14" s="574">
        <v>0</v>
      </c>
      <c r="D14" s="224">
        <v>33</v>
      </c>
      <c r="E14" s="225" t="s">
        <v>248</v>
      </c>
      <c r="F14" s="575">
        <v>0</v>
      </c>
    </row>
    <row r="15" spans="1:6" ht="15" customHeight="1">
      <c r="A15" s="224">
        <v>9</v>
      </c>
      <c r="B15" s="374" t="s">
        <v>129</v>
      </c>
      <c r="C15" s="226">
        <f>C12+C13+C14</f>
        <v>0</v>
      </c>
      <c r="D15" s="224">
        <v>34</v>
      </c>
      <c r="E15" s="374" t="s">
        <v>130</v>
      </c>
      <c r="F15" s="226">
        <f>F12+F13+F14</f>
        <v>0</v>
      </c>
    </row>
    <row r="16" spans="1:6" ht="15" customHeight="1">
      <c r="A16" s="224">
        <v>10</v>
      </c>
      <c r="B16" s="225"/>
      <c r="C16" s="371"/>
      <c r="D16" s="224">
        <v>35</v>
      </c>
      <c r="E16" s="374" t="s">
        <v>131</v>
      </c>
      <c r="F16" s="226">
        <f>C15-F15</f>
        <v>0</v>
      </c>
    </row>
    <row r="17" spans="1:6" ht="15" customHeight="1">
      <c r="A17" s="224">
        <v>11</v>
      </c>
      <c r="B17" s="225" t="s">
        <v>249</v>
      </c>
      <c r="C17" s="576">
        <v>0</v>
      </c>
      <c r="D17" s="224">
        <v>36</v>
      </c>
      <c r="E17" s="225" t="s">
        <v>250</v>
      </c>
      <c r="F17" s="226">
        <f>C17+F16</f>
        <v>0</v>
      </c>
    </row>
    <row r="18" spans="1:6" ht="15" customHeight="1">
      <c r="A18" s="224">
        <v>12</v>
      </c>
      <c r="B18" s="225"/>
      <c r="C18" s="371"/>
      <c r="D18" s="224">
        <v>37</v>
      </c>
      <c r="E18" s="374"/>
      <c r="F18" s="371"/>
    </row>
    <row r="19" spans="1:6" ht="15" customHeight="1">
      <c r="A19" s="224">
        <v>13</v>
      </c>
      <c r="B19" s="225" t="s">
        <v>251</v>
      </c>
      <c r="C19" s="303" t="s">
        <v>100</v>
      </c>
      <c r="D19" s="224">
        <v>38</v>
      </c>
      <c r="E19" s="225" t="s">
        <v>251</v>
      </c>
      <c r="F19" s="303" t="s">
        <v>100</v>
      </c>
    </row>
    <row r="20" spans="1:6" ht="15" customHeight="1">
      <c r="A20" s="390">
        <v>14</v>
      </c>
      <c r="B20" s="349" t="s">
        <v>252</v>
      </c>
      <c r="C20" s="577">
        <v>0</v>
      </c>
      <c r="D20" s="224">
        <v>39</v>
      </c>
      <c r="E20" s="225" t="s">
        <v>253</v>
      </c>
      <c r="F20" s="226">
        <f>F21+F22+F23</f>
        <v>0</v>
      </c>
    </row>
    <row r="21" spans="1:6" ht="15" customHeight="1">
      <c r="A21" s="578">
        <v>15</v>
      </c>
      <c r="B21" s="579" t="s">
        <v>241</v>
      </c>
      <c r="C21" s="580">
        <v>0</v>
      </c>
      <c r="D21" s="390">
        <v>40</v>
      </c>
      <c r="E21" s="349" t="s">
        <v>217</v>
      </c>
      <c r="F21" s="581">
        <v>0</v>
      </c>
    </row>
    <row r="22" spans="1:6" ht="15" customHeight="1">
      <c r="A22" s="578">
        <v>16</v>
      </c>
      <c r="B22" s="579" t="s">
        <v>242</v>
      </c>
      <c r="C22" s="582">
        <v>0</v>
      </c>
      <c r="D22" s="578">
        <v>41</v>
      </c>
      <c r="E22" s="579" t="s">
        <v>219</v>
      </c>
      <c r="F22" s="583">
        <v>0</v>
      </c>
    </row>
    <row r="23" spans="1:6" ht="15" customHeight="1">
      <c r="A23" s="578">
        <v>17</v>
      </c>
      <c r="B23" s="579" t="s">
        <v>243</v>
      </c>
      <c r="C23" s="584">
        <v>0</v>
      </c>
      <c r="D23" s="578">
        <v>42</v>
      </c>
      <c r="E23" s="579" t="s">
        <v>221</v>
      </c>
      <c r="F23" s="585">
        <v>0</v>
      </c>
    </row>
    <row r="24" spans="1:6" ht="15" customHeight="1">
      <c r="A24" s="578">
        <v>18</v>
      </c>
      <c r="B24" s="579"/>
      <c r="C24" s="586"/>
      <c r="D24" s="578">
        <v>43</v>
      </c>
      <c r="E24" s="579" t="s">
        <v>254</v>
      </c>
      <c r="F24" s="587">
        <v>0</v>
      </c>
    </row>
    <row r="25" spans="1:6" ht="15" customHeight="1">
      <c r="A25" s="578">
        <v>19</v>
      </c>
      <c r="B25" s="333"/>
      <c r="C25" s="586"/>
      <c r="D25" s="578">
        <v>44</v>
      </c>
      <c r="E25" s="333" t="s">
        <v>255</v>
      </c>
      <c r="F25" s="588">
        <v>0</v>
      </c>
    </row>
    <row r="26" spans="1:6" ht="15" customHeight="1">
      <c r="A26" s="589">
        <v>20</v>
      </c>
      <c r="B26" s="374" t="s">
        <v>223</v>
      </c>
      <c r="C26" s="334">
        <f>C20+C21+C22+C23</f>
        <v>0</v>
      </c>
      <c r="D26" s="589">
        <v>45</v>
      </c>
      <c r="E26" s="374" t="s">
        <v>224</v>
      </c>
      <c r="F26" s="334">
        <f>F20+F24+F25</f>
        <v>0</v>
      </c>
    </row>
    <row r="27" spans="1:6" ht="15" customHeight="1">
      <c r="A27" s="224">
        <v>21</v>
      </c>
      <c r="B27" s="225" t="s">
        <v>245</v>
      </c>
      <c r="C27" s="590">
        <v>0</v>
      </c>
      <c r="D27" s="224">
        <v>46</v>
      </c>
      <c r="E27" s="225" t="s">
        <v>246</v>
      </c>
      <c r="F27" s="591">
        <v>0</v>
      </c>
    </row>
    <row r="28" spans="1:6" ht="15" customHeight="1">
      <c r="A28" s="224">
        <v>22</v>
      </c>
      <c r="B28" s="225" t="s">
        <v>256</v>
      </c>
      <c r="C28" s="592">
        <v>0</v>
      </c>
      <c r="D28" s="224">
        <v>47</v>
      </c>
      <c r="E28" s="225" t="s">
        <v>248</v>
      </c>
      <c r="F28" s="593">
        <v>0</v>
      </c>
    </row>
    <row r="29" spans="1:6" ht="15" customHeight="1">
      <c r="A29" s="224">
        <v>23</v>
      </c>
      <c r="B29" s="374" t="s">
        <v>129</v>
      </c>
      <c r="C29" s="226">
        <f>C26+C27+C28</f>
        <v>0</v>
      </c>
      <c r="D29" s="224">
        <v>48</v>
      </c>
      <c r="E29" s="374" t="s">
        <v>130</v>
      </c>
      <c r="F29" s="226">
        <f>F20+F24+F25+F27+F28</f>
        <v>0</v>
      </c>
    </row>
    <row r="30" spans="1:6" ht="15" customHeight="1">
      <c r="A30" s="224">
        <v>24</v>
      </c>
      <c r="B30" s="374"/>
      <c r="C30" s="225"/>
      <c r="D30" s="224">
        <v>49</v>
      </c>
      <c r="E30" s="374" t="s">
        <v>131</v>
      </c>
      <c r="F30" s="226">
        <f>C29-F29</f>
        <v>0</v>
      </c>
    </row>
    <row r="31" spans="1:6" ht="15" customHeight="1">
      <c r="A31" s="390">
        <v>25</v>
      </c>
      <c r="B31" s="349" t="s">
        <v>249</v>
      </c>
      <c r="C31" s="594">
        <v>0</v>
      </c>
      <c r="D31" s="390">
        <v>50</v>
      </c>
      <c r="E31" s="349" t="s">
        <v>250</v>
      </c>
      <c r="F31" s="350">
        <f>(C29+C31)-F29</f>
        <v>0</v>
      </c>
    </row>
    <row r="32" spans="1:6" ht="15.75" customHeight="1">
      <c r="A32" s="1285" t="s">
        <v>257</v>
      </c>
      <c r="B32" s="1285"/>
      <c r="C32" s="1286"/>
      <c r="D32" s="1285"/>
      <c r="E32" s="1285"/>
      <c r="F32" s="1286"/>
    </row>
    <row r="33" spans="1:6" ht="16.5" customHeight="1">
      <c r="A33" s="1274" t="s">
        <v>258</v>
      </c>
      <c r="B33" s="1274"/>
      <c r="C33" s="1283"/>
      <c r="D33" s="1274"/>
      <c r="E33" s="1274"/>
      <c r="F33" s="1283"/>
    </row>
    <row r="34" spans="1:6" ht="16.5" customHeight="1">
      <c r="A34" s="1274" t="s">
        <v>81</v>
      </c>
      <c r="B34" s="1274"/>
      <c r="C34" s="1283"/>
      <c r="D34" s="1274"/>
      <c r="E34" s="1274"/>
      <c r="F34" s="1283"/>
    </row>
    <row r="35" spans="1:6" ht="13.5" customHeight="1">
      <c r="A35" s="1274" t="s">
        <v>141</v>
      </c>
      <c r="B35" s="1274"/>
      <c r="C35" s="1283"/>
      <c r="D35" s="1274"/>
      <c r="E35" s="1274"/>
      <c r="F35" s="1283"/>
    </row>
  </sheetData>
  <mergeCells count="9">
    <mergeCell ref="A32:F32"/>
    <mergeCell ref="A33:F33"/>
    <mergeCell ref="A34:F34"/>
    <mergeCell ref="A35:F35"/>
    <mergeCell ref="A1:F1"/>
    <mergeCell ref="B5:C5"/>
    <mergeCell ref="D5:E5"/>
    <mergeCell ref="A6:B6"/>
    <mergeCell ref="D6:E6"/>
  </mergeCells>
  <phoneticPr fontId="20" type="noConversion"/>
  <printOptions horizontalCentered="1"/>
  <pageMargins left="1.1811023622047245" right="1.1811023622047245" top="1.1811023622047245" bottom="1.1811023622047245" header="0.51181102362204722" footer="0.51181102362204722"/>
  <pageSetup paperSize="9" scale="81" pageOrder="overThenDown" orientation="landscape" errors="blank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Normal="100" zoomScalePageLayoutView="60" workbookViewId="0">
      <pane activePane="bottomRight" state="frozen"/>
      <selection sqref="A1:I1"/>
    </sheetView>
  </sheetViews>
  <sheetFormatPr defaultColWidth="8" defaultRowHeight="13.5"/>
  <cols>
    <col min="1" max="1" width="6.75" style="1"/>
    <col min="2" max="2" width="25.625" style="1"/>
    <col min="3" max="3" width="17.25" style="1"/>
    <col min="4" max="4" width="18.25" style="1"/>
    <col min="5" max="5" width="0.25" style="1"/>
    <col min="6" max="6" width="7.625" style="1"/>
    <col min="7" max="7" width="27.5" style="1"/>
    <col min="8" max="8" width="17.25" style="1"/>
    <col min="9" max="9" width="18.25" style="1"/>
  </cols>
  <sheetData>
    <row r="1" spans="1:9" ht="37.5" customHeight="1">
      <c r="A1" s="1276" t="s">
        <v>259</v>
      </c>
      <c r="B1" s="1276"/>
      <c r="C1" s="1276"/>
      <c r="D1" s="1276"/>
      <c r="E1" s="1276"/>
      <c r="F1" s="1276"/>
      <c r="G1" s="1276"/>
      <c r="H1" s="1276"/>
      <c r="I1" s="1276"/>
    </row>
    <row r="2" spans="1:9" ht="0.75" customHeight="1">
      <c r="A2" s="595"/>
      <c r="B2" s="596"/>
      <c r="C2" s="597"/>
      <c r="D2" s="598"/>
      <c r="E2" s="599"/>
      <c r="F2" s="600"/>
      <c r="G2" s="601"/>
      <c r="H2" s="602"/>
      <c r="I2" s="603"/>
    </row>
    <row r="3" spans="1:9" ht="15" customHeight="1">
      <c r="A3" s="604"/>
      <c r="B3" s="605"/>
      <c r="C3" s="606"/>
      <c r="D3" s="607"/>
      <c r="E3" s="608"/>
      <c r="F3" s="609"/>
      <c r="G3" s="610"/>
      <c r="H3" s="611"/>
      <c r="I3" s="612" t="s">
        <v>260</v>
      </c>
    </row>
    <row r="4" spans="1:9" ht="15" customHeight="1">
      <c r="A4" s="613" t="s">
        <v>46</v>
      </c>
      <c r="B4" s="1288" t="s">
        <v>47</v>
      </c>
      <c r="C4" s="1289"/>
      <c r="D4" s="1290" t="s">
        <v>48</v>
      </c>
      <c r="E4" s="1290"/>
      <c r="F4" s="1290"/>
      <c r="G4" s="614"/>
      <c r="H4" s="615"/>
      <c r="I4" s="616" t="s">
        <v>144</v>
      </c>
    </row>
    <row r="5" spans="1:9" ht="15" customHeight="1">
      <c r="A5" s="1291"/>
      <c r="B5" s="1277" t="s">
        <v>261</v>
      </c>
      <c r="C5" s="1277"/>
      <c r="D5" s="1277"/>
      <c r="E5" s="432"/>
      <c r="F5" s="1291"/>
      <c r="G5" s="1277" t="s">
        <v>262</v>
      </c>
      <c r="H5" s="1277"/>
      <c r="I5" s="1277"/>
    </row>
    <row r="6" spans="1:9" ht="15" customHeight="1">
      <c r="A6" s="1292"/>
      <c r="B6" s="224" t="s">
        <v>50</v>
      </c>
      <c r="C6" s="224" t="s">
        <v>147</v>
      </c>
      <c r="D6" s="224" t="s">
        <v>148</v>
      </c>
      <c r="E6" s="433"/>
      <c r="F6" s="1292"/>
      <c r="G6" s="224" t="s">
        <v>50</v>
      </c>
      <c r="H6" s="224" t="s">
        <v>147</v>
      </c>
      <c r="I6" s="224" t="s">
        <v>148</v>
      </c>
    </row>
    <row r="7" spans="1:9" ht="15" customHeight="1">
      <c r="A7" s="224" t="s">
        <v>53</v>
      </c>
      <c r="B7" s="225" t="s">
        <v>263</v>
      </c>
      <c r="C7" s="617">
        <v>0</v>
      </c>
      <c r="D7" s="618"/>
      <c r="E7" s="433"/>
      <c r="F7" s="224" t="s">
        <v>151</v>
      </c>
      <c r="G7" s="225" t="s">
        <v>152</v>
      </c>
      <c r="H7" s="619">
        <v>0</v>
      </c>
      <c r="I7" s="620"/>
    </row>
    <row r="8" spans="1:9" ht="15" customHeight="1">
      <c r="A8" s="224" t="s">
        <v>55</v>
      </c>
      <c r="B8" s="225" t="s">
        <v>264</v>
      </c>
      <c r="C8" s="621">
        <v>0</v>
      </c>
      <c r="D8" s="622"/>
      <c r="E8" s="433"/>
      <c r="F8" s="224" t="s">
        <v>154</v>
      </c>
      <c r="G8" s="225" t="s">
        <v>155</v>
      </c>
      <c r="H8" s="623">
        <v>0</v>
      </c>
      <c r="I8" s="624"/>
    </row>
    <row r="9" spans="1:9" ht="15" customHeight="1">
      <c r="A9" s="224" t="s">
        <v>57</v>
      </c>
      <c r="B9" s="225" t="s">
        <v>265</v>
      </c>
      <c r="C9" s="625">
        <v>0</v>
      </c>
      <c r="D9" s="626"/>
      <c r="E9" s="433"/>
      <c r="F9" s="224" t="s">
        <v>157</v>
      </c>
      <c r="G9" s="225" t="s">
        <v>266</v>
      </c>
      <c r="H9" s="627">
        <v>0</v>
      </c>
      <c r="I9" s="628"/>
    </row>
    <row r="10" spans="1:9" ht="15" customHeight="1">
      <c r="A10" s="224" t="s">
        <v>59</v>
      </c>
      <c r="B10" s="225" t="s">
        <v>267</v>
      </c>
      <c r="C10" s="629">
        <v>0</v>
      </c>
      <c r="D10" s="630"/>
      <c r="E10" s="433"/>
      <c r="F10" s="224" t="s">
        <v>160</v>
      </c>
      <c r="G10" s="225"/>
      <c r="H10" s="371"/>
      <c r="I10" s="224"/>
    </row>
    <row r="11" spans="1:9" ht="15" customHeight="1">
      <c r="A11" s="224" t="s">
        <v>61</v>
      </c>
      <c r="B11" s="225"/>
      <c r="C11" s="371"/>
      <c r="D11" s="224"/>
      <c r="E11" s="433"/>
      <c r="F11" s="224" t="s">
        <v>163</v>
      </c>
      <c r="G11" s="225"/>
      <c r="H11" s="371"/>
      <c r="I11" s="224"/>
    </row>
    <row r="12" spans="1:9" ht="15" customHeight="1">
      <c r="A12" s="224" t="s">
        <v>63</v>
      </c>
      <c r="B12" s="225"/>
      <c r="C12" s="371"/>
      <c r="D12" s="224"/>
      <c r="E12" s="433"/>
      <c r="F12" s="224" t="s">
        <v>165</v>
      </c>
      <c r="G12" s="225"/>
      <c r="H12" s="371"/>
      <c r="I12" s="224"/>
    </row>
    <row r="13" spans="1:9" ht="15" customHeight="1">
      <c r="A13" s="224" t="s">
        <v>65</v>
      </c>
      <c r="B13" s="225"/>
      <c r="C13" s="371"/>
      <c r="D13" s="224"/>
      <c r="E13" s="433"/>
      <c r="F13" s="224" t="s">
        <v>166</v>
      </c>
      <c r="G13" s="225"/>
      <c r="H13" s="371"/>
      <c r="I13" s="224"/>
    </row>
    <row r="14" spans="1:9" ht="15" customHeight="1">
      <c r="A14" s="224" t="s">
        <v>67</v>
      </c>
      <c r="B14" s="225"/>
      <c r="C14" s="371"/>
      <c r="D14" s="224"/>
      <c r="E14" s="433"/>
      <c r="F14" s="224" t="s">
        <v>167</v>
      </c>
      <c r="G14" s="225"/>
      <c r="H14" s="371"/>
      <c r="I14" s="224"/>
    </row>
    <row r="15" spans="1:9" ht="15" customHeight="1">
      <c r="A15" s="224" t="s">
        <v>69</v>
      </c>
      <c r="B15" s="225"/>
      <c r="C15" s="371"/>
      <c r="D15" s="224"/>
      <c r="E15" s="433"/>
      <c r="F15" s="224" t="s">
        <v>168</v>
      </c>
      <c r="G15" s="225"/>
      <c r="H15" s="371"/>
      <c r="I15" s="224"/>
    </row>
    <row r="16" spans="1:9" ht="15" customHeight="1">
      <c r="A16" s="224" t="s">
        <v>71</v>
      </c>
      <c r="B16" s="225"/>
      <c r="C16" s="371"/>
      <c r="D16" s="224"/>
      <c r="E16" s="433"/>
      <c r="F16" s="224" t="s">
        <v>169</v>
      </c>
      <c r="G16" s="225"/>
      <c r="H16" s="371"/>
      <c r="I16" s="224"/>
    </row>
    <row r="17" spans="1:9" ht="15" customHeight="1">
      <c r="A17" s="224" t="s">
        <v>73</v>
      </c>
      <c r="B17" s="225"/>
      <c r="C17" s="371"/>
      <c r="D17" s="224"/>
      <c r="E17" s="433"/>
      <c r="F17" s="224" t="s">
        <v>170</v>
      </c>
      <c r="G17" s="225"/>
      <c r="H17" s="371"/>
      <c r="I17" s="224"/>
    </row>
    <row r="18" spans="1:9" ht="15" customHeight="1">
      <c r="A18" s="224" t="s">
        <v>75</v>
      </c>
      <c r="B18" s="225"/>
      <c r="C18" s="371"/>
      <c r="D18" s="224"/>
      <c r="E18" s="433"/>
      <c r="F18" s="224" t="s">
        <v>171</v>
      </c>
      <c r="G18" s="225"/>
      <c r="H18" s="371"/>
      <c r="I18" s="224"/>
    </row>
    <row r="19" spans="1:9" ht="15" customHeight="1">
      <c r="A19" s="224" t="s">
        <v>77</v>
      </c>
      <c r="B19" s="225"/>
      <c r="C19" s="371"/>
      <c r="D19" s="224"/>
      <c r="E19" s="433"/>
      <c r="F19" s="224" t="s">
        <v>172</v>
      </c>
      <c r="G19" s="225"/>
      <c r="H19" s="371"/>
      <c r="I19" s="224"/>
    </row>
    <row r="20" spans="1:9" ht="15" customHeight="1">
      <c r="A20" s="224" t="s">
        <v>173</v>
      </c>
      <c r="B20" s="225"/>
      <c r="C20" s="371"/>
      <c r="D20" s="224"/>
      <c r="E20" s="433"/>
      <c r="F20" s="224" t="s">
        <v>174</v>
      </c>
      <c r="G20" s="225"/>
      <c r="H20" s="371"/>
      <c r="I20" s="224"/>
    </row>
    <row r="21" spans="1:9" ht="15" customHeight="1">
      <c r="A21" s="224" t="s">
        <v>175</v>
      </c>
      <c r="B21" s="225"/>
      <c r="C21" s="371"/>
      <c r="D21" s="224"/>
      <c r="E21" s="433"/>
      <c r="F21" s="224" t="s">
        <v>176</v>
      </c>
      <c r="G21" s="225"/>
      <c r="H21" s="371"/>
      <c r="I21" s="224"/>
    </row>
    <row r="22" spans="1:9" ht="15" customHeight="1">
      <c r="A22" s="224" t="s">
        <v>177</v>
      </c>
      <c r="B22" s="225"/>
      <c r="C22" s="371"/>
      <c r="D22" s="224"/>
      <c r="E22" s="433"/>
      <c r="F22" s="224" t="s">
        <v>178</v>
      </c>
      <c r="G22" s="225"/>
      <c r="H22" s="371"/>
      <c r="I22" s="224"/>
    </row>
    <row r="23" spans="1:9" ht="15" customHeight="1">
      <c r="A23" s="224" t="s">
        <v>179</v>
      </c>
      <c r="B23" s="225"/>
      <c r="C23" s="371"/>
      <c r="D23" s="224"/>
      <c r="E23" s="433"/>
      <c r="F23" s="224" t="s">
        <v>180</v>
      </c>
      <c r="G23" s="225"/>
      <c r="H23" s="371"/>
      <c r="I23" s="224"/>
    </row>
    <row r="24" spans="1:9" ht="15" customHeight="1">
      <c r="A24" s="224" t="s">
        <v>181</v>
      </c>
      <c r="B24" s="225"/>
      <c r="C24" s="371"/>
      <c r="D24" s="224"/>
      <c r="E24" s="433"/>
      <c r="F24" s="224" t="s">
        <v>182</v>
      </c>
      <c r="G24" s="225"/>
      <c r="H24" s="371"/>
      <c r="I24" s="224"/>
    </row>
    <row r="25" spans="1:9" ht="15" customHeight="1">
      <c r="A25" s="224" t="s">
        <v>183</v>
      </c>
      <c r="B25" s="225"/>
      <c r="C25" s="371"/>
      <c r="D25" s="224"/>
      <c r="E25" s="433"/>
      <c r="F25" s="224" t="s">
        <v>184</v>
      </c>
      <c r="G25" s="225"/>
      <c r="H25" s="371"/>
      <c r="I25" s="224"/>
    </row>
    <row r="26" spans="1:9" ht="15" customHeight="1">
      <c r="A26" s="224" t="s">
        <v>185</v>
      </c>
      <c r="B26" s="225"/>
      <c r="C26" s="371"/>
      <c r="D26" s="224"/>
      <c r="E26" s="433"/>
      <c r="F26" s="224" t="s">
        <v>186</v>
      </c>
      <c r="G26" s="225"/>
      <c r="H26" s="371"/>
      <c r="I26" s="224"/>
    </row>
    <row r="27" spans="1:9" ht="15" customHeight="1">
      <c r="A27" s="224" t="s">
        <v>187</v>
      </c>
      <c r="B27" s="225"/>
      <c r="C27" s="371"/>
      <c r="D27" s="224"/>
      <c r="E27" s="433"/>
      <c r="F27" s="224" t="s">
        <v>188</v>
      </c>
      <c r="G27" s="225"/>
      <c r="H27" s="371"/>
      <c r="I27" s="224"/>
    </row>
    <row r="28" spans="1:9" ht="15" customHeight="1">
      <c r="A28" s="224" t="s">
        <v>189</v>
      </c>
      <c r="B28" s="225"/>
      <c r="C28" s="371"/>
      <c r="D28" s="224"/>
      <c r="E28" s="433"/>
      <c r="F28" s="224" t="s">
        <v>190</v>
      </c>
      <c r="G28" s="225"/>
      <c r="H28" s="371"/>
      <c r="I28" s="224"/>
    </row>
    <row r="29" spans="1:9" ht="15" customHeight="1">
      <c r="A29" s="224" t="s">
        <v>191</v>
      </c>
      <c r="B29" s="225"/>
      <c r="C29" s="371"/>
      <c r="D29" s="224"/>
      <c r="E29" s="433"/>
      <c r="F29" s="224" t="s">
        <v>192</v>
      </c>
      <c r="G29" s="225"/>
      <c r="H29" s="371"/>
      <c r="I29" s="224"/>
    </row>
    <row r="30" spans="1:9" ht="15" customHeight="1">
      <c r="A30" s="390" t="s">
        <v>193</v>
      </c>
      <c r="B30" s="349"/>
      <c r="C30" s="329"/>
      <c r="D30" s="390"/>
      <c r="E30" s="454"/>
      <c r="F30" s="390" t="s">
        <v>194</v>
      </c>
      <c r="G30" s="349"/>
      <c r="H30" s="329"/>
      <c r="I30" s="390"/>
    </row>
    <row r="31" spans="1:9" ht="15" customHeight="1">
      <c r="A31" s="394" t="s">
        <v>195</v>
      </c>
      <c r="B31" s="394" t="s">
        <v>135</v>
      </c>
      <c r="C31" s="395">
        <f>SUM(C7:C10)</f>
        <v>0</v>
      </c>
      <c r="D31" s="631"/>
      <c r="E31" s="394"/>
      <c r="F31" s="394" t="s">
        <v>197</v>
      </c>
      <c r="G31" s="394" t="s">
        <v>135</v>
      </c>
      <c r="H31" s="395">
        <f>SUM(H7:H9)</f>
        <v>0</v>
      </c>
      <c r="I31" s="632"/>
    </row>
    <row r="32" spans="1:9" ht="13.5" customHeight="1">
      <c r="A32" s="1285" t="s">
        <v>268</v>
      </c>
      <c r="B32" s="1285"/>
      <c r="C32" s="1286"/>
      <c r="D32" s="1285"/>
      <c r="E32" s="1285"/>
      <c r="F32" s="1285"/>
      <c r="G32" s="1285"/>
      <c r="H32" s="1286"/>
      <c r="I32" s="1285"/>
    </row>
    <row r="33" spans="1:9" ht="13.5" customHeight="1">
      <c r="A33" s="1274" t="s">
        <v>81</v>
      </c>
      <c r="B33" s="1274"/>
      <c r="C33" s="1283"/>
      <c r="D33" s="1274"/>
      <c r="E33" s="1274"/>
      <c r="F33" s="1274"/>
      <c r="G33" s="1274"/>
      <c r="H33" s="1283"/>
      <c r="I33" s="1274"/>
    </row>
    <row r="34" spans="1:9" ht="13.5" customHeight="1">
      <c r="A34" s="1274" t="s">
        <v>141</v>
      </c>
      <c r="B34" s="1274"/>
      <c r="C34" s="1283"/>
      <c r="D34" s="1274"/>
      <c r="E34" s="1274"/>
      <c r="F34" s="1274"/>
      <c r="G34" s="1274"/>
      <c r="H34" s="1283"/>
      <c r="I34" s="1274"/>
    </row>
  </sheetData>
  <mergeCells count="10">
    <mergeCell ref="A32:I32"/>
    <mergeCell ref="A33:I33"/>
    <mergeCell ref="A34:I34"/>
    <mergeCell ref="A1:I1"/>
    <mergeCell ref="B4:C4"/>
    <mergeCell ref="D4:F4"/>
    <mergeCell ref="A5:A6"/>
    <mergeCell ref="B5:D5"/>
    <mergeCell ref="F5:F6"/>
    <mergeCell ref="G5:I5"/>
  </mergeCells>
  <phoneticPr fontId="20" type="noConversion"/>
  <printOptions horizontalCentered="1"/>
  <pageMargins left="1.1811023622047245" right="1.1811023622047245" top="1.1811023622047245" bottom="1.1811023622047245" header="0.51181102362204722" footer="0.51181102362204722"/>
  <pageSetup paperSize="9" scale="82" pageOrder="overThenDown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20</vt:i4>
      </vt:variant>
      <vt:variant>
        <vt:lpstr>命名范围</vt:lpstr>
      </vt:variant>
      <vt:variant>
        <vt:i4>1</vt:i4>
      </vt:variant>
    </vt:vector>
  </HeadingPairs>
  <TitlesOfParts>
    <vt:vector size="21" baseType="lpstr">
      <vt:lpstr>封面2021nb</vt:lpstr>
      <vt:lpstr>目录2021nb</vt:lpstr>
      <vt:lpstr>医疗资2021nb01</vt:lpstr>
      <vt:lpstr>医疗2021nb02</vt:lpstr>
      <vt:lpstr>医疗暂2021nb03</vt:lpstr>
      <vt:lpstr>其医资2021nb04</vt:lpstr>
      <vt:lpstr>其医收支2021nb05-1</vt:lpstr>
      <vt:lpstr>其医收支2021nb05-2</vt:lpstr>
      <vt:lpstr>其医暂2021nb06</vt:lpstr>
      <vt:lpstr>居民资2021nb07</vt:lpstr>
      <vt:lpstr>居民收支2021nb08</vt:lpstr>
      <vt:lpstr>居民医疗暂2021nb09</vt:lpstr>
      <vt:lpstr>封闭资2021nbf01</vt:lpstr>
      <vt:lpstr>封闭收支2021nbf02</vt:lpstr>
      <vt:lpstr>封闭其医收支2021nbf03-1</vt:lpstr>
      <vt:lpstr>封闭其医收支2021nbf03-2</vt:lpstr>
      <vt:lpstr>补充资料表一2021nbb01</vt:lpstr>
      <vt:lpstr>补充资料表二2021nbb02</vt:lpstr>
      <vt:lpstr>补充资料表三2021nbb03</vt:lpstr>
      <vt:lpstr>补充资料表四2021nbb04</vt:lpstr>
      <vt:lpstr>目录2021nb!Print_Area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2022-10-17T07:38:32Z</cp:lastPrinted>
  <dcterms:created xsi:type="dcterms:W3CDTF">2022-03-04T10:10:09Z</dcterms:created>
  <dcterms:modified xsi:type="dcterms:W3CDTF">2022-10-18T02:07:16Z</dcterms:modified>
</cp:coreProperties>
</file>